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A4" sheetId="1" r:id="rId1"/>
  </sheets>
  <definedNames>
    <definedName name="_xlnm.Print_Titles" localSheetId="0">'A4'!$1:$4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<sst xmlns="http://schemas.openxmlformats.org/spreadsheetml/2006/main" count="27" uniqueCount="27">
  <si>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序号</t>
  </si>
  <si>
    <t>经营者名称</t>
  </si>
  <si>
    <t>船舶名称</t>
  </si>
  <si>
    <t>最低
配员</t>
  </si>
  <si>
    <t>船员工资补偿(元)</t>
  </si>
  <si>
    <t>2018年10月21日-2019年3月31日货运量（吨）</t>
  </si>
  <si>
    <t>2019年4月1日至2019年10月20日取得营运资格新建船舶货运量</t>
  </si>
  <si>
    <t>货运量合计（吨）</t>
  </si>
  <si>
    <t>船舶利润
补偿（元）</t>
  </si>
  <si>
    <t>补偿总计
（元）</t>
  </si>
  <si>
    <t>船主确认    签名</t>
  </si>
  <si>
    <t>10月21日后</t>
  </si>
  <si>
    <t>11月</t>
  </si>
  <si>
    <t>12月</t>
  </si>
  <si>
    <t>1月</t>
  </si>
  <si>
    <t>2月</t>
  </si>
  <si>
    <t>3月</t>
  </si>
  <si>
    <t>张相军</t>
  </si>
  <si>
    <t>柳江3928</t>
  </si>
  <si>
    <t>王金胜</t>
  </si>
  <si>
    <t>桂柳江货8886</t>
  </si>
  <si>
    <t>合计</t>
  </si>
  <si>
    <t>说明：1、船员工资补贴=船舶最低配员×2210（平均工资元/月）×5.5（月）。</t>
  </si>
  <si>
    <t xml:space="preserve">      2、船舶利润补贴=货运量×27.2（综合运费）×0.031（利润率）。</t>
  </si>
  <si>
    <t xml:space="preserve">      3、所有数据均四舍五入，保留两位小数。</t>
  </si>
  <si>
    <t xml:space="preserve">填报单位：柳州市鱼峰区交通运输局                                                  </t>
  </si>
  <si>
    <t>柳州市鱼峰区大藤峡截流断航补偿第一批船舶货运量统计表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</si>
</sst>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7" fillId="0" borderId="0" applyNumberFormat="0" applyFill="0" applyBorder="0" applyAlignment="0" applyProtection="0"/>
    <xf numFmtId="0" fontId="1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4" xfId="41"/>
    <cellStyle name="常规 2 2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SheetLayoutView="99" workbookViewId="0" topLeftCell="A1">
      <selection activeCell="I12" sqref="I12"/>
    </sheetView>
  </sheetViews>
  <sheetFormatPr defaultColWidth="9.00390625" defaultRowHeight="14.25"/>
  <cols>
    <col min="1" max="1" width="7.75390625" style="6" customWidth="1"/>
    <col min="2" max="2" width="21.875" style="7" customWidth="1"/>
    <col min="3" max="3" width="19.00390625" style="5" customWidth="1"/>
    <col min="4" max="4" width="8.125" style="5" customWidth="1"/>
    <col min="5" max="5" width="11.75390625" style="8" customWidth="1"/>
    <col min="6" max="6" width="10.75390625" style="5" customWidth="1"/>
    <col min="7" max="11" width="7.625" style="5" customWidth="1"/>
    <col min="12" max="12" width="12.00390625" style="9" customWidth="1"/>
    <col min="13" max="13" width="8.625" style="5" customWidth="1"/>
    <col min="14" max="14" width="12.00390625" style="10" customWidth="1"/>
    <col min="15" max="15" width="11.625" style="10" customWidth="1"/>
    <col min="16" max="16" width="12.75390625" style="11" customWidth="1"/>
    <col min="17" max="16384" width="9.00390625" style="6" customWidth="1"/>
  </cols>
  <sheetData>
    <row r="1" spans="1:16" ht="30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" customFormat="1" ht="19.5" customHeight="1">
      <c r="A2" s="29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2" customFormat="1" ht="19.5" customHeight="1">
      <c r="A3" s="31" t="s">
        <v>0</v>
      </c>
      <c r="B3" s="33" t="s">
        <v>1</v>
      </c>
      <c r="C3" s="31" t="s">
        <v>2</v>
      </c>
      <c r="D3" s="34" t="s">
        <v>3</v>
      </c>
      <c r="E3" s="19" t="s">
        <v>4</v>
      </c>
      <c r="F3" s="31" t="s">
        <v>5</v>
      </c>
      <c r="G3" s="31"/>
      <c r="H3" s="31"/>
      <c r="I3" s="31"/>
      <c r="J3" s="31"/>
      <c r="K3" s="31"/>
      <c r="L3" s="21" t="s">
        <v>6</v>
      </c>
      <c r="M3" s="21" t="s">
        <v>7</v>
      </c>
      <c r="N3" s="20" t="s">
        <v>8</v>
      </c>
      <c r="O3" s="24" t="s">
        <v>9</v>
      </c>
      <c r="P3" s="24" t="s">
        <v>10</v>
      </c>
    </row>
    <row r="4" spans="1:16" s="3" customFormat="1" ht="78" customHeight="1">
      <c r="A4" s="31"/>
      <c r="B4" s="33"/>
      <c r="C4" s="31"/>
      <c r="D4" s="35"/>
      <c r="E4" s="20"/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22"/>
      <c r="M4" s="22"/>
      <c r="N4" s="23"/>
      <c r="O4" s="25"/>
      <c r="P4" s="26"/>
    </row>
    <row r="5" spans="1:16" s="4" customFormat="1" ht="28.5" customHeight="1">
      <c r="A5" s="13">
        <v>9</v>
      </c>
      <c r="B5" s="15" t="s">
        <v>17</v>
      </c>
      <c r="C5" s="13" t="s">
        <v>18</v>
      </c>
      <c r="D5" s="13">
        <v>5</v>
      </c>
      <c r="E5" s="14">
        <v>60775</v>
      </c>
      <c r="F5" s="13">
        <v>0</v>
      </c>
      <c r="G5" s="13">
        <v>0</v>
      </c>
      <c r="H5" s="13">
        <v>0</v>
      </c>
      <c r="I5" s="13">
        <v>0</v>
      </c>
      <c r="J5" s="13">
        <v>1055</v>
      </c>
      <c r="K5" s="13">
        <v>2105</v>
      </c>
      <c r="L5" s="13"/>
      <c r="M5" s="13">
        <f>SUM(F5:K5)</f>
        <v>3160</v>
      </c>
      <c r="N5" s="18">
        <f>M5*27.2*0.031</f>
        <v>2664.51</v>
      </c>
      <c r="O5" s="18">
        <f>SUM(N5,E5)</f>
        <v>63439.51</v>
      </c>
      <c r="P5" s="14"/>
    </row>
    <row r="6" spans="1:16" s="4" customFormat="1" ht="28.5" customHeight="1">
      <c r="A6" s="13">
        <v>10</v>
      </c>
      <c r="B6" s="15" t="s">
        <v>19</v>
      </c>
      <c r="C6" s="13" t="s">
        <v>20</v>
      </c>
      <c r="D6" s="13">
        <v>3</v>
      </c>
      <c r="E6" s="14">
        <v>36465</v>
      </c>
      <c r="F6" s="13">
        <v>0</v>
      </c>
      <c r="G6" s="13">
        <v>0</v>
      </c>
      <c r="H6" s="13">
        <v>4550</v>
      </c>
      <c r="I6" s="13">
        <v>3640</v>
      </c>
      <c r="J6" s="13">
        <v>2730</v>
      </c>
      <c r="K6" s="13">
        <v>4550</v>
      </c>
      <c r="L6" s="13"/>
      <c r="M6" s="13">
        <f>SUM(F6:K6)</f>
        <v>15470</v>
      </c>
      <c r="N6" s="18">
        <f>M6*27.2*0.031</f>
        <v>13044.3</v>
      </c>
      <c r="O6" s="18">
        <f>SUM(N6,E6)</f>
        <v>49509.3</v>
      </c>
      <c r="P6" s="14"/>
    </row>
    <row r="7" spans="1:16" s="5" customFormat="1" ht="28.5" customHeight="1">
      <c r="A7" s="32" t="s">
        <v>21</v>
      </c>
      <c r="B7" s="32"/>
      <c r="C7" s="13"/>
      <c r="D7" s="13"/>
      <c r="E7" s="14">
        <f aca="true" t="shared" si="0" ref="E7:K7">SUM(E5:E6)</f>
        <v>97240</v>
      </c>
      <c r="F7" s="16">
        <f t="shared" si="0"/>
        <v>0</v>
      </c>
      <c r="G7" s="16">
        <f t="shared" si="0"/>
        <v>0</v>
      </c>
      <c r="H7" s="16">
        <f t="shared" si="0"/>
        <v>4550</v>
      </c>
      <c r="I7" s="16">
        <f t="shared" si="0"/>
        <v>3640</v>
      </c>
      <c r="J7" s="16">
        <f t="shared" si="0"/>
        <v>3785</v>
      </c>
      <c r="K7" s="16">
        <f t="shared" si="0"/>
        <v>6655</v>
      </c>
      <c r="L7" s="13"/>
      <c r="M7" s="13">
        <f>SUM(M5:M6)</f>
        <v>18630</v>
      </c>
      <c r="N7" s="13">
        <f>SUM(N5:N6)</f>
        <v>15708.81</v>
      </c>
      <c r="O7" s="13">
        <f>SUM(O5:O6)</f>
        <v>112948.81</v>
      </c>
      <c r="P7" s="14"/>
    </row>
    <row r="9" spans="1:16" ht="14.25">
      <c r="A9" s="27" t="s">
        <v>22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7"/>
    </row>
    <row r="10" spans="1:16" ht="14.25">
      <c r="A10" s="27" t="s">
        <v>23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17"/>
    </row>
    <row r="11" spans="1:16" ht="14.25">
      <c r="A11" s="27" t="s">
        <v>24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17"/>
    </row>
  </sheetData>
  <sheetProtection/>
  <mergeCells count="17">
    <mergeCell ref="D3:D4"/>
    <mergeCell ref="A9:O9"/>
    <mergeCell ref="A10:O10"/>
    <mergeCell ref="A11:O11"/>
    <mergeCell ref="A1:P1"/>
    <mergeCell ref="A2:P2"/>
    <mergeCell ref="F3:K3"/>
    <mergeCell ref="A7:B7"/>
    <mergeCell ref="A3:A4"/>
    <mergeCell ref="B3:B4"/>
    <mergeCell ref="C3:C4"/>
    <mergeCell ref="E3:E4"/>
    <mergeCell ref="L3:L4"/>
    <mergeCell ref="M3:M4"/>
    <mergeCell ref="N3:N4"/>
    <mergeCell ref="O3:O4"/>
    <mergeCell ref="P3:P4"/>
  </mergeCells>
  <printOptions horizontalCentered="1" verticalCentered="1"/>
  <pageMargins left="0.35433070866141736" right="0.35433070866141736" top="0.3937007874015748" bottom="0.7086614173228347" header="0.5118110236220472" footer="0.433070866141732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</dc:creator>
  <cp:keywords/>
  <dc:description/>
  <cp:lastModifiedBy>pc</cp:lastModifiedBy>
  <cp:lastPrinted>2020-10-30T07:22:41Z</cp:lastPrinted>
  <dcterms:created xsi:type="dcterms:W3CDTF">2020-04-03T02:48:42Z</dcterms:created>
  <dcterms:modified xsi:type="dcterms:W3CDTF">2021-03-03T02:55:55Z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