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definedNames>
    <definedName name="_xlnm._FilterDatabase" localSheetId="0" hidden="1">Sheet1!$A$6:$AL$93</definedName>
    <definedName name="_xlnm.Print_Titles" localSheetId="0">Sheet1!$3:$4</definedName>
  </definedNames>
  <calcPr calcId="144525"/>
</workbook>
</file>

<file path=xl/sharedStrings.xml><?xml version="1.0" encoding="utf-8"?>
<sst xmlns="http://schemas.openxmlformats.org/spreadsheetml/2006/main" count="1270" uniqueCount="385">
  <si>
    <t>鱼峰区2025年乡村振兴衔接资金项目入库表</t>
  </si>
  <si>
    <t>项目基本情况</t>
  </si>
  <si>
    <t>受益村屯和贫困群众情况</t>
  </si>
  <si>
    <t>项目对对应的脱贫指标贡献情况（描述简况）</t>
  </si>
  <si>
    <t>序号</t>
  </si>
  <si>
    <t>项目名称</t>
  </si>
  <si>
    <t>项目类型</t>
  </si>
  <si>
    <t>项目二级类型</t>
  </si>
  <si>
    <t>项目子类型</t>
  </si>
  <si>
    <t>实施地点（县乡村）</t>
  </si>
  <si>
    <t>建设性质（新建、续建、往年项目资金缺口）</t>
  </si>
  <si>
    <t>建设内容（描述简况）</t>
  </si>
  <si>
    <t>计划总投资（万元）</t>
  </si>
  <si>
    <t>其中政府补助资金（万元）</t>
  </si>
  <si>
    <t>投资（补助）标准（万元）</t>
  </si>
  <si>
    <t>资金性质</t>
  </si>
  <si>
    <t>县级主管部门</t>
  </si>
  <si>
    <t>项目实施单位</t>
  </si>
  <si>
    <t>可研报告（描述简况/ 不涉及）</t>
  </si>
  <si>
    <t>初步设计（描述简况/ 不涉及）</t>
  </si>
  <si>
    <t>施工图设计（描述简况/ 不涉及）</t>
  </si>
  <si>
    <t>规划审批（描述简况/ 不涉及）</t>
  </si>
  <si>
    <t>用地落实（描述简况/ 不涉及）</t>
  </si>
  <si>
    <t>环评审批（描述简况/ 不涉及）</t>
  </si>
  <si>
    <t>前期工作是否完成（是/否)</t>
  </si>
  <si>
    <t>计划实施年度</t>
  </si>
  <si>
    <t>项目建设状态（截止填报日期时的项目状态：完工、在建、未开工）</t>
  </si>
  <si>
    <t>受 益村 名（ 可填 多个）</t>
  </si>
  <si>
    <t>受益村数（个）</t>
  </si>
  <si>
    <t>受益总人数</t>
  </si>
  <si>
    <t>总户数</t>
  </si>
  <si>
    <t>其中贫困  村（个）</t>
  </si>
  <si>
    <t>受益贫困户（户）</t>
  </si>
  <si>
    <t>受益贫困人口（人）</t>
  </si>
  <si>
    <t>是否新增</t>
  </si>
  <si>
    <t>是否纳入年度计划</t>
  </si>
  <si>
    <t>联农带农机制</t>
  </si>
  <si>
    <t>绩效目标</t>
  </si>
  <si>
    <t>备注</t>
  </si>
  <si>
    <t>里雍镇</t>
  </si>
  <si>
    <t>一、产业项目</t>
  </si>
  <si>
    <t>里雍镇里雍村大办屯麻竹基地建设（一期）</t>
  </si>
  <si>
    <t>产业发展</t>
  </si>
  <si>
    <t xml:space="preserve">配套设施项目
</t>
  </si>
  <si>
    <t xml:space="preserve">产业园（区）
</t>
  </si>
  <si>
    <t>里雍镇里雍村</t>
  </si>
  <si>
    <t>新建</t>
  </si>
  <si>
    <t>1.修建产业道路1.5公里。2.新建高位蓄水池2座。3.新建喷灌带</t>
  </si>
  <si>
    <t>全额</t>
  </si>
  <si>
    <t>财政专项资金</t>
  </si>
  <si>
    <t>区乡村振兴局</t>
  </si>
  <si>
    <t>里雍镇人民政府</t>
  </si>
  <si>
    <t>不涉及</t>
  </si>
  <si>
    <t>否</t>
  </si>
  <si>
    <t>未开工</t>
  </si>
  <si>
    <t>里雍村</t>
  </si>
  <si>
    <t>通过笋竹示范基基地建设，带动就业以及辐射带动种植发展竹笋产业，增加农户经济收入。</t>
  </si>
  <si>
    <t>是</t>
  </si>
  <si>
    <t>带种带养、务工就业、技术培训指导</t>
  </si>
  <si>
    <t>修建产业路里程≥1.5公里；新建高位蓄水池数量≥2座；项目（工程）验收= 100%；项目资金支出合规率= 100%；项目（工程）完成及时率= 100%；项目竣工验收时间≤2025年11月；项目建设总成本≤260万元；受益脱贫人口数≥30人；工程设计使用年限≥15年；受益对象满意度≥95%。</t>
  </si>
  <si>
    <t>里雍镇红花村红花六队竹笋基地建设项目</t>
  </si>
  <si>
    <t>里雍镇红花村</t>
  </si>
  <si>
    <t>建设100亩竹笋基地配套水肥灌溉设施和供电设施，建设红花六队至土地山屯3.5公里，3米宽的产业路</t>
  </si>
  <si>
    <t>乡村振兴局</t>
  </si>
  <si>
    <t>已落实用地</t>
  </si>
  <si>
    <t>红花村</t>
  </si>
  <si>
    <t>修建竹笋基地灌溉设备和供电设备，提高竹笋产量， 促进螺蛳粉原材料产业发展。</t>
  </si>
  <si>
    <t>完善产业基础设施建 设、促进特色产业发展，巩固脱贫成效。</t>
  </si>
  <si>
    <t>建设配套水肥灌溉设施≥1处；建设配套供电设施≥1处；项目（工程）验收= 100%；项目资金支出合规率= 100%；项目（工程）完成及时率= 100%；项目竣工验收时间≤2025年11月；项目建设总成本≤400万元；受益脱贫人口数≥5人；工程设计使用年限≥15年；受益对象满意度≥95%。</t>
  </si>
  <si>
    <t>里雍镇里雍头菜种植基地及配套设施建设</t>
  </si>
  <si>
    <t>产业园（区）</t>
  </si>
  <si>
    <t>里雍镇长沙村中厂屯</t>
  </si>
  <si>
    <t>1. 建设头菜标准化种植基地核心区(100亩)，建设蓄水池1个，建立晒水网道。2.附属配电设施</t>
  </si>
  <si>
    <t>长沙村</t>
  </si>
  <si>
    <t>通过头菜示范基基地建设及宣传，带动就业以及辐射带动种植发展头菜产业，提高知名度，带动游客来此参观，从而达到增收的目的。</t>
  </si>
  <si>
    <t>产业发展，非遗技艺传承，务工就业，增加群众收入</t>
  </si>
  <si>
    <t>新建头菜标准化种植基地核心区≥100亩；建设蓄水池≥一个；铺设晒水网道≥1处；项目（工程）验收= 100%；项目资金支出合规率= 100%；项目（工程）完成及时率= 100%；项目竣工验收时间≤2025年11月；项目建设总成本≤130万元；受益脱贫人口数≥26人；工程设计使用年限≥15年；受益对象满意度≥95%。</t>
  </si>
  <si>
    <t>里雍镇红赖村甘蔗产业基地建设项目</t>
  </si>
  <si>
    <t>里雍镇红赖村</t>
  </si>
  <si>
    <t>建设250亩甘蔗产业基地，平整场地，建设泥结石路面，长3.5公里，宽3米，打3-4口井，建3个左右蓄水池，建设附属配电设施</t>
  </si>
  <si>
    <t>红赖村</t>
  </si>
  <si>
    <t>通过修路、建设生产配套设施，打造甘蔗种植基地</t>
  </si>
  <si>
    <r>
      <rPr>
        <sz val="10"/>
        <rFont val="宋体"/>
        <charset val="134"/>
      </rPr>
      <t>修建产业道路，方便生产运输，建设配套设施，促进甘蔗产业发</t>
    </r>
    <r>
      <rPr>
        <i/>
        <sz val="10"/>
        <rFont val="宋体"/>
        <charset val="134"/>
      </rPr>
      <t>展</t>
    </r>
  </si>
  <si>
    <t>修建产业路≥3.5公里；新建机井数≥3口；新建蓄水池≥3个；项目（工程）验收= 100%；项目资金支出合规率= 100%；项目（工程）完成及时率= 100%；项目竣工验收时间≤2025年11月；项目建设总成本≤395万元；受益脱贫人口数≥170人；工程设计使用年限≥15年；受益对象满意度≥95%。</t>
  </si>
  <si>
    <t>鱼峰区螺蛳粉原材料、梅菜产业融合示范基地项目(一期)</t>
  </si>
  <si>
    <t>里雍镇龙江村</t>
  </si>
  <si>
    <t>1、建设一栋1#生产辅助用房3962.92m2，包括士建装修工程,水、电、暖通等安装程。2、生产道路建设及水处理。</t>
  </si>
  <si>
    <t>龙江村</t>
  </si>
  <si>
    <t>促进产业发展，增加群众收入，巩固脱贫成果</t>
  </si>
  <si>
    <t>新建生产用房数量≥1栋；项目（工程）验收= 100%；项目资金支出合规率= 100%；项目（工程）完成及时率= 100%；项目竣工验收时间≤2025年11月；项目建设总成本≤400万元；受益脱贫人口数≥94人；工程设计使用年限≥15年；受益对象满意度≥95%。</t>
  </si>
  <si>
    <t>里雍镇智慧循环种植产业基地建设</t>
  </si>
  <si>
    <t>配套设施项目</t>
  </si>
  <si>
    <t>建设占地95亩经济种植温室大棚约18个，配套建设智能水肥一体化，物联网等现代设施。</t>
  </si>
  <si>
    <t>通过种植示范基基地建设，带动就近就业以及辐射带动周边村屯发展周年蔬菜生产，增加农户经济收入。</t>
  </si>
  <si>
    <t>建设经济种植温室大棚个数≥18个；项目（工程）验收= 100%；项目资金支出合规率= 100%；项目（工程）完成及时率= 100%；项目竣工验收时间≤2025年11月；项目建设总成本≤950万元；受益脱贫人口数≥94人；工程设计使用年限≥15年；受益对象满意度≥95%。</t>
  </si>
  <si>
    <t>稻香龙江粮食产业示范区配套设施建设</t>
  </si>
  <si>
    <t xml:space="preserve">
配套设施项目</t>
  </si>
  <si>
    <t xml:space="preserve">
小型农田水利设施建设</t>
  </si>
  <si>
    <t>新建水渠长度约2000米，覆盖约150亩水田；扩宽道路面积约960平方米，扩宽后铺筑沥青砼道路总面积约4000平方米。</t>
  </si>
  <si>
    <t>通过新建水渠、拓宽道路等，可方便群众灌溉，提升产业发展，增加群众收入。</t>
  </si>
  <si>
    <t>新建水渠、拓宽道路，方便群众灌溉，生产运输，增加群众收入，巩固脱贫成果。</t>
  </si>
  <si>
    <t>新建水渠长度≥2000米；拓宽道路面积≥960平方米；项目（工程）验收= 100%；项目资金支出合规率= 100%；项目（工程）完成及时率= 100%；项目竣工验收时间≤2025年11月；项目建设总成本≤230万元；受益脱贫人口数≥94人；工程设计使用年限≥15年；受益对象满意度≥95%。</t>
  </si>
  <si>
    <t>小计</t>
  </si>
  <si>
    <t>二、基础设施</t>
  </si>
  <si>
    <t>里雍镇基田村西洋鸭繁育基地配套设施建设</t>
  </si>
  <si>
    <t>乡村建设行动</t>
  </si>
  <si>
    <t>农村基础设施（含产业配套基础设施）</t>
  </si>
  <si>
    <t xml:space="preserve">产业路、资源路、旅游路建设
</t>
  </si>
  <si>
    <t>里雍镇基田村</t>
  </si>
  <si>
    <t>修建产业道路1公里。</t>
  </si>
  <si>
    <t>基田村</t>
  </si>
  <si>
    <t>硬化道路1公里，通过改善交通条件，方便4000人生活出行并降低农产品运输成本。</t>
  </si>
  <si>
    <t>修建产业路里程≥1公里；项目（工程）验收= 100%；项目资金支出合规率= 100%；项目（工程）完成及时率= 100%；项目竣工验收时间≤2025年11月；项目建设总成本≤120万元；受益脱贫人口数≥40人；工程设计使用年限≥15年；受益对象满意度≥95%。</t>
  </si>
  <si>
    <t>里雍镇立冲村豆山岭屯人饮工程</t>
  </si>
  <si>
    <t>农村供水保障设施建设</t>
  </si>
  <si>
    <t>里雍镇立冲村</t>
  </si>
  <si>
    <t>立冲村豆山岭屯饮水工程新建机井1口、高位水池1座及输水管网</t>
  </si>
  <si>
    <t>农业农村局（水利局）</t>
  </si>
  <si>
    <t>立冲村</t>
  </si>
  <si>
    <t>实施人饮安全项目，通过人饮提升工程，提升群众生活质量，保障饮水安全</t>
  </si>
  <si>
    <t>解决立冲村豆山岭屯约11户67人人饮水安全问题，加快农村经济发展，增加农民收入</t>
  </si>
  <si>
    <t>新建机井数≥1口；新建高位水池≥1座；项目（工程）验收= 100%；项目资金支出合规率= 100%；项目（工程）完成及时率= 100%；项目竣工验收时间≤2025年11月；项目建设总成本≤30万元；受益脱贫人口数≥5人；工程设计使用年限≥15年；受益对象满意度≥95%。</t>
  </si>
  <si>
    <t>里雍镇红赖村琴照屯饮水安全工程</t>
  </si>
  <si>
    <t>新建泵房1座，新建 50m³高位水池1座,安装离心泵1套，安装真空泵1台，安装1条架空低压线路三相四线（BV4×16mm²）长150m，新建施工临时便道长120m，安装锥型混凝土杆共1根,安装一体化净水器（10t/h）1套，消毒设备1套,安装SCR1-ZZ/ZS系列在线式智能软启动柜(功率 11kw)一套，安装输配水管路共4450米</t>
  </si>
  <si>
    <t>通过完善村内饮水基础设施，不仅使当地群众的饮水困难问题得以解决，饮水安全得到保障，还使当地群众减轻了找水、担水、买水的劳动强度和经济负担，更多时间投入到外出打工和发展二三产业中，经济收入大幅增加。</t>
  </si>
  <si>
    <t>保证红赖村琴照屯69户281人的饮水安全问题,方便当地群众日常生活</t>
  </si>
  <si>
    <t>新建泵房≥1座；新建高位蓄水池≥1座；项目（工程）验收= 100%；项目资金支出合规率= 100%；项目（工程）完成及时率= 100%；项目竣工验收时间≤2025年11月；项目建设总成本≤85万元；受益脱贫人口数≥10人；工程设计使用年限≥15年；受益对象满意度≥95%。</t>
  </si>
  <si>
    <t>里雍镇红赖村龙团屯饮水安全工程</t>
  </si>
  <si>
    <t>新建100m³高位水池一座、新建泵房1座、安装潜水泵1台、压力式一体化净水器1台、消毒设备一台、安装SCR1-ZZ/ZS系列在线式智能软启动柜一套、安装低压架空线路长35m，新建施工临时便道长120m，安装输配水管路总长6060m。</t>
  </si>
  <si>
    <t>乡村振兴衔接资金</t>
  </si>
  <si>
    <t>保证红赖村龙团屯88户365人的饮水安全问题,方便当地群众日常生活</t>
  </si>
  <si>
    <t>新建高位水池≥1座；新建泵房≥1座；项目（工程）验收= 100%；项目资金支出合规率= 100%；项目（工程）完成及时率= 100%；项目竣工验收时间≤2025年11月；项目建设总成本≤95万元；受益脱贫人口数≥15人；工程设计使用年限≥15年；受益对象满意度≥95%。</t>
  </si>
  <si>
    <t>里雍镇广实村实业屯修桥项目</t>
  </si>
  <si>
    <t xml:space="preserve">农村道路建设（通村路、通户路、小型桥梁等）
</t>
  </si>
  <si>
    <t>里雍镇广实村</t>
  </si>
  <si>
    <t>实业屯维修桥长50米，宽4米</t>
  </si>
  <si>
    <t>广实村</t>
  </si>
  <si>
    <t>桥的维修为村民的出行提供便利，解决群众出行难、运输难问题，更提高了生产效率，有力促进农民群众的创业致富积极性，提高收入。</t>
  </si>
  <si>
    <t>改善道路条件， 促进生产，方便群众出行，巩固 脱贫成效</t>
  </si>
  <si>
    <t>维修桥长度≥50m；项目（工程）验收= 100%；项目资金支出合规率= 100%；项目（工程）完成及时率= 100%；项目竣工验收时间≤2025年11月；项目建设总成≤50万元；受益脱贫人口数≥33人；工程设计使用年限≥15年；受益对象满意度≥95%。</t>
  </si>
  <si>
    <t>里雍镇宜居宜业和美乡村提升村建设项目</t>
  </si>
  <si>
    <t>农村基础设施(产业配套基础设施)</t>
  </si>
  <si>
    <t>其他</t>
  </si>
  <si>
    <t>里雍镇富龙村</t>
  </si>
  <si>
    <t>修缮富龙村通屯道路3公里、新增道路安防点约50米、新增富龙村主要道路照明灯约15盏、新增垃圾分类点1至2处。</t>
  </si>
  <si>
    <t>富龙村</t>
  </si>
  <si>
    <t>1.完善乡村交通基础设施，提高群众务农、务工、生活等出行方便，降低交通事故隐患风险，促进新农村建设；
2.完善农村卫生环境基础建设，引导群众树立良好的卫生环境意识，推动垃圾分类执行，提高农村人居生活环境质量。</t>
  </si>
  <si>
    <t>保障群众务工、生产出行条件，改善村屯卫生环境，促进农业可持续发展，降低公共卫生风险。</t>
  </si>
  <si>
    <t>修缮道路长度≥3公里；新增安防点≥50米；新增道路照明灯≥15盏；项目（工程）验收= 100%；项目资金支出合规率= 100%；项目（工程）完成及时率= 100%；项目竣工验收时间≤2025年11月；项目建设总成本≤40万元；受益脱贫人口数≥450人；工程设计使用年限≥15年；受益对象满意度≥95%。</t>
  </si>
  <si>
    <t>里雍镇宜居宜业和美乡村示范村建设项目</t>
  </si>
  <si>
    <t xml:space="preserve">
农村公共服务</t>
  </si>
  <si>
    <t>公共照明设施</t>
  </si>
  <si>
    <t>新建广实村大湾屯路灯30盏</t>
  </si>
  <si>
    <t>通过实施亮化工程，改善群众夜间出行条件，增强群众获得感、幸福感、安全感。</t>
  </si>
  <si>
    <t>解决群众夜间出行难问题，进一步提升群众满意度。</t>
  </si>
  <si>
    <t>新建路灯数量≥30盏；项目（工程）验收= 100%；项目资金支出合规率= 100%；项目（工程）完成及时率= 100%；项目竣工验收时间≤2025年11月；项目建设总成≤10万元；受益脱贫人口数≥33人；工程设计使用年限≥15年；受益对象满意度≥95%。</t>
  </si>
  <si>
    <t>三、项目管理费</t>
  </si>
  <si>
    <t>2025年里雍镇衔接资金项目管护经费</t>
  </si>
  <si>
    <t>项目管理费</t>
  </si>
  <si>
    <t>对历年损坏项目进行维修维护，如对鱼峰区里雍镇广实村水龙屯饮水项目进行维修。</t>
  </si>
  <si>
    <t>对历年损坏项目进行维修维护，管护资产正常运行。</t>
  </si>
  <si>
    <t xml:space="preserve">是 </t>
  </si>
  <si>
    <t>维护项目，确保设施设备正常运行，延长项目使用年限。</t>
  </si>
  <si>
    <t>维护项目个数≥2个；项目（工程）验收= 100%；项目资金支出合规率= 100%；项目（工程）完成及时率= 100%；项目竣工验收时间≤2025年11月；项目建设总成≤20万元；受益脱贫人口数≥1500人；工程设计使用年限≥15年；受益对象满意度≥95%。</t>
  </si>
  <si>
    <t>白沙镇</t>
  </si>
  <si>
    <t>白沙镇宜居宜业和美乡村精品村建设项目</t>
  </si>
  <si>
    <t>加工流通项目</t>
  </si>
  <si>
    <t>品牌打造和展销平台</t>
  </si>
  <si>
    <t>白沙镇白沙社区</t>
  </si>
  <si>
    <t>整合闲置场地资源，购置产品包装机、印刷机、粉碎机等生产设备，打造白沙镇农特产品手工坊，结合白沙农特产品资源，打造具有白沙特色文创手信品牌。</t>
  </si>
  <si>
    <t>农业农村局</t>
  </si>
  <si>
    <t>白沙镇政府</t>
  </si>
  <si>
    <t>白沙社区</t>
  </si>
  <si>
    <t>通过该项目实施，可以打造具有白沙文创手信品牌；增加当地旅游收入，提升白沙镇的吸引力；促进地方文化的传承和发展，增强地方文化自信；带动相关产业发展，创造更多就业机会。</t>
  </si>
  <si>
    <t>与当地农户合作，采购原材料，提供就业机会，促进农民增收；与当地手工艺人合作，传承和发展传统手艺。</t>
  </si>
  <si>
    <t>新建手工作坊生产线≥1个；项目（工程）验收合格率= 100%；项目资金支出合规率= 100%；项目（工程）完成及时率= 100%；项目竣工验收时间≤2025年11月；项目建设总成本≤150万元；受益脱贫人口数≥15人；工程设计使用年限≥15年；受益对象满意度≥90%。</t>
  </si>
  <si>
    <t>白沙镇白沙村龙头屯竹笋基地分拣中心项目</t>
  </si>
  <si>
    <t>白沙村龙头屯</t>
  </si>
  <si>
    <t>建设龙头屯竹笋基地分拣中心，主要建设内容为搭建钢棚3000平方，硬化地板3300平米；包含清洗、切配等粗加工生产设备。</t>
  </si>
  <si>
    <t>白沙村</t>
  </si>
  <si>
    <t>通过该项目实施，带动相关螺蛳粉原材料产业发展，创造更多就业，流转土地等多方式带动，辐射扩大竹笋种植范围，提高群众收入及满意度。</t>
  </si>
  <si>
    <t>完善竹笋基地项目配套设施，促进螺蛳粉原材料产业发展，带动流转土地及务工就业，增加当地群众经济收入。</t>
  </si>
  <si>
    <t>新建分拣中心数量≥1个搭建大棚面积≥3000平方米；硬化地面面积≥3300平方米项目（工程）验收合格率= 100%；项目资金支出合规率= 100%；项目（工程）完成及时率= 100%；项目竣工验收时间≤2025年11月；项目建设总成本≤200万元；受益脱贫人口数≥50人；工程设计使用年限≥15年；受益对象满意度≥90%。</t>
  </si>
  <si>
    <t>2025年白沙镇农产品展销项目</t>
  </si>
  <si>
    <t>利用周末、“三月三”、国庆节等节假日开展农产品展销活动，形成白沙圩日文化，在促进产销对接、打造农业品牌、活跃城乡市场、拉动乡村产业等方面发挥独特作用。</t>
  </si>
  <si>
    <t>通过打造农产品展销平台，促进当地农产品产销对接，增加群众收入。</t>
  </si>
  <si>
    <t>促进特色农业产业发展，增加产业覆盖率，动当地经济社会发展，使农业增收增效，巩固脱贫成效。</t>
  </si>
  <si>
    <t>开发打造农产品展销活动数量≥2个；项目（工程）验收合格率= 100%；项目资金支出合规率= 100%；项目（工程）完成及时率= 100%；项目竣工验收时间≤2025年11月；项目建设总成本≤45万元；受益脱贫人口数≥100人；受益对象满意度≥90%。</t>
  </si>
  <si>
    <t xml:space="preserve">鱼峰区白沙镇大电村农村污水治理修建工程 </t>
  </si>
  <si>
    <t>人居环境整治</t>
  </si>
  <si>
    <t xml:space="preserve">
农村污水治理</t>
  </si>
  <si>
    <t>白沙镇大电村</t>
  </si>
  <si>
    <t>在大电村8个屯建设污水处理设施</t>
  </si>
  <si>
    <t>鱼峰区农业农村局</t>
  </si>
  <si>
    <t>白沙镇人民政府</t>
  </si>
  <si>
    <t>大电村</t>
  </si>
  <si>
    <t>通过该项目实施，可以有效改善农村生活环境。改善污水直接排放现象，对村屯污水处理可以减少污水的污染物排放，改善农村卫生条件。</t>
  </si>
  <si>
    <t>完善基础设施建设，改善生活条件，提高村屯生活污水处理率，净化村屯环境。</t>
  </si>
  <si>
    <t>新建污水检查井≥8座；项目（工程）验收合格率= 100%；项目资金支出合规率= 100%；项目（工程）完成及时率= 100%；项目竣工验收时间≤2025年11月；项目建设总成本≤120万元；工程设计使用年限≥15年；受益对象满意度≥95%。</t>
  </si>
  <si>
    <t>白沙镇四星级乡村旅游区文旅产业路</t>
  </si>
  <si>
    <t>产业路、资源路、旅游路建设</t>
  </si>
  <si>
    <t>从白沙老街至炮垒坪露营基地新建徒步旅游路长约4.5公里、2米宽，开展亲子徒步、沿途打卡等文旅活动。</t>
  </si>
  <si>
    <t>1.完善乡村交通旅游基础设施，提高群众务农、务工、生活等出行方便;
2.完善文旅基础设施配套建设，促进特色产业发展。</t>
  </si>
  <si>
    <t>保障群众生产出行及游客徒步游玩需求，促进农文旅可持续发展，促进当地经济社会发展。</t>
  </si>
  <si>
    <t>新建道路长度≥4公里；项目（工程）验收合格率= 100%；项目（工程）完成及时率= 100%；项目竣工验收时间≤2025年11月；项目建设总成本≤150万元；受益人口数≥300人；工程设计使用年限≥10年；受益对象满意度≥90%。</t>
  </si>
  <si>
    <t>大田村山兴屯安全饮水工程</t>
  </si>
  <si>
    <t>乡村建设</t>
  </si>
  <si>
    <t>大田村山兴屯</t>
  </si>
  <si>
    <t>打水井一口，铺设水管，解决山兴屯64户群众饮水问题。</t>
  </si>
  <si>
    <t>大田村</t>
  </si>
  <si>
    <t>实施饮水安全项目，完善基础设施建设，保障群众饮水安全，提升群众满意度</t>
  </si>
  <si>
    <t>完善基础设施建设，解决山兴屯27户群众饮水难问题，改善生活条件，保障群众饮水安全</t>
  </si>
  <si>
    <t>新建机井≥1座；新建泵房≥1座；项目（工程）验收合格率= 100%；项目资金支出合规率= 100%；项目（工程）完成及时率= 100%；项目竣工验收时间≤2025年11月；项目建设总成本≤90万元；受益脱贫人口数≥7人；工程设计使用年限≥15年；受益对象满意度≥90%。</t>
  </si>
  <si>
    <t>白沙镇大电村庙门屯安全饮水工程</t>
  </si>
  <si>
    <t>大电村庙门屯</t>
  </si>
  <si>
    <t>新建机井一口、泵房一座、消毒设备一套、高位水池一座、铺设水管等，解决庙门屯27户112名群众饮水问题。</t>
  </si>
  <si>
    <t>通过实施饮水项目，完善村屯饮水设施，提升群众生活用水便利，保障群众饮水安全。</t>
  </si>
  <si>
    <t>完善基础设施建设，改善生活条件，保障群众饮水安全</t>
  </si>
  <si>
    <t>白沙镇宜居宜业和美乡村示范村建设项目</t>
  </si>
  <si>
    <t>白沙镇新安村</t>
  </si>
  <si>
    <t>在新安村大田头屯新装路灯35盏</t>
  </si>
  <si>
    <t>新安村</t>
  </si>
  <si>
    <t>通过实施基础照明工程，建设示范村屯，改善群众夜间出行条件，增强群众获得感、幸福感、安全感。</t>
  </si>
  <si>
    <t>解决群众夜间出行难问题，改善生产生活条件，进一步提升群众满意度。</t>
  </si>
  <si>
    <t>新装路灯数量≥35盏；项目（工程）验收合格率= 100%；项目项目（工程）完成及时率= 100%；项目竣工验收时间≤2025年11月；项目建设总成≤10万元；受益脱贫人口数≥200人；工程设计使用年限≥15年；受益对象满意度≥90%。</t>
  </si>
  <si>
    <t>白沙社区三元屯道路提升工程项目</t>
  </si>
  <si>
    <t>在三元屯至白沙码头扩宽道路及新建5个会车点。</t>
  </si>
  <si>
    <t>通过实施道路提升工程，完善基础设施建设，带动生产运输，促进文旅产业发展，实现农业增效，农民增收目标，提升群众满意度。</t>
  </si>
  <si>
    <t>完善基础设施建设，改善群众日常生产出行条件及满足游客游玩会车需要，促进当地经济社会和谐发展。</t>
  </si>
  <si>
    <t>建设会车点数量≥5个；项目（工程）验收合格率=100%；项目（工程）完成及时率=100%；项目竣工验收时间≤2025年11月；项目建设成本≤10万元；受益人口数≥150人；受益对象满意度≥90%</t>
  </si>
  <si>
    <t>2025年白沙镇衔接资金项目管护经费</t>
  </si>
  <si>
    <t>对历年损坏项目进行修缮或维护，使资产恢复正常使用</t>
  </si>
  <si>
    <t>通过对历年修建的项目进行一定程度的修缮维护，使得恢复正常使用，使项目资产持续发挥效益。</t>
  </si>
  <si>
    <t>对历年损坏项目进行维修，保障资产正常运行，完善基础设施建设，提升群众满意度。</t>
  </si>
  <si>
    <t>维修历年项目资产数量≥2个；项目（工程）验收= 100%；项目资金支出合规率= 100%；项目（工程）完成及时率= 100%；项目竣工验收时间≤2025年11月；项目建设总成≤40万元；受益脱贫人口数≥30人；受益对象满意度≥95%。</t>
  </si>
  <si>
    <t>洛埠镇</t>
  </si>
  <si>
    <t>洛埠村麻竹种植基地配套设施</t>
  </si>
  <si>
    <t>产业园区</t>
  </si>
  <si>
    <t>洛埠村</t>
  </si>
  <si>
    <t xml:space="preserve">    为洛埠村官塘港南侧大山山岭650亩地麻竹种植示范区修建配套设施如下：
    配备变压器；从公路边进到种植基地上的主路铺设水泥路面约2公里；竹林铺设采收路面约3公里；修建100立方灌溉水池约3个</t>
  </si>
  <si>
    <t>洛埠镇人民政府</t>
  </si>
  <si>
    <t xml:space="preserve">    麻竹产业是柳州螺蛳粉产业的重要环节，产业的发展可以极大的带动农民参与到螺蛳粉原材料种植和加工当中，产业的发展能很好的带动周边农户就业，一般50亩地带动一户人，同时通过土地转租，可以增加村集体合作社经济收入</t>
  </si>
  <si>
    <t>产出指标：数量指标，修路里程≥5公里；修建水池≥3个；质量指标，项目（工程）验收
合格率=100%；项目资金支出合规率=100%；时效指标，项目（工程）完成及时率=100%，项目竣工验收时间≤2025年12月；成本指标，项目建设总成本≤300万元。效益指标：社会效益指标，受益脱贫人口数≥5人；可持续影响指标，工程设计使用年限≥15年。满意度指标：服务对象满意度指标，受益脱贫对象满意度≥95%。</t>
  </si>
  <si>
    <t>修建南蛇屯沟渠</t>
  </si>
  <si>
    <t>修建水渠500米，宽0.4米，高0.6米</t>
  </si>
  <si>
    <t>新修水渠500米，方便农户灌溉田地，提高农业种植效益</t>
  </si>
  <si>
    <t>产出指标：数量指标，新修一条沟渠长度≥500米；质量指标，项目（工程）验收
合格率=100%；项目资金支出合规率=100%；时效指标，项目（工程）完成及时率=100%，项目竣工验收时间≤2025年12月；成本指标，项目建设总成本≤15万元。效益指标：社会效益指标，受益脱贫人口数≥5人；可持续影响指标，工程设计使用年限≥15年。满意度指标：服务对象满意度指标，受益脱贫对象满意度≥95%。</t>
  </si>
  <si>
    <t>南蛇屯村级道路维修</t>
  </si>
  <si>
    <t>农村道路建设（通村路、通户路、小 型桥梁等）</t>
  </si>
  <si>
    <t>续建</t>
  </si>
  <si>
    <t>维修南蛇屯村级道路全长约2.3公里</t>
  </si>
  <si>
    <t>维修村屯道路2.3公里，减少村民出行时间，方便农业生产运输，增加村集体经济收入</t>
  </si>
  <si>
    <t>产出指标：数量指标，维修道路里程≥2.3公里；质量指标，项目（工程）验收
合格率=100%；项目资金支出合规率=100%；时效指标，项目（工程）完成及时率=100%，项目竣工验收时间≤2025年12月；成本指标，项目建设总成本≤10万元。效益指标：社会效益指标，受益脱贫人口数≥5人；可持续影响指标，工程设计使用年限≥15年。满意度指标：服务对象满意度指标，受益脱贫对象满意度≥95%。</t>
  </si>
  <si>
    <t>雒容镇</t>
  </si>
  <si>
    <t>雒容镇坭桥村蔬菜产业基地建设项目</t>
  </si>
  <si>
    <t>坭桥村</t>
  </si>
  <si>
    <t>建设高标准农业灌溉蔬菜基地（1000亩），更换水泵2台、安装输水管1188m及输配水管3574m，安装闸阀井15座。</t>
  </si>
  <si>
    <t>雒容镇人民政府</t>
  </si>
  <si>
    <t>2025年</t>
  </si>
  <si>
    <t>雒容镇坭桥村</t>
  </si>
  <si>
    <t>解决坭桥村作物灌溉面积合计1000亩的灌溉用水问题，加快农村经济发展，增加农民收入。</t>
  </si>
  <si>
    <t>通过项目的实施，解决该村农作物灌溉用水问题，加快农村经济发展，增加农民收入，促进社会和谐稳定。受益群众800户3000人。</t>
  </si>
  <si>
    <t>数量指标：灌溉受益面积≥1000亩；
质量指标：项目（工程）验收合格率=100%；项目资金支出合规率=100%；
时效指标：完工及时率=100%；项目竣工验收时间≤2025年12月；
成本指标：项目建成总成本≤240万元；
满意度指标：受益脱贫对象满意度≥95%</t>
  </si>
  <si>
    <t>柳州市鱼峰区雒容镇盘古村盘古屯饮水工程二期</t>
  </si>
  <si>
    <t>盘古村盘古屯</t>
  </si>
  <si>
    <t>开挖砼路面更换供水管网，实施布设支管、入户管约8000米，新装水表及管配件工程。</t>
  </si>
  <si>
    <t>雒容镇农业农村综合服务中心</t>
  </si>
  <si>
    <t>盘古村盘古屯、百合屯</t>
  </si>
  <si>
    <t>解决群众饮水困难问题，受益群众484户1813人。</t>
  </si>
  <si>
    <t>数量指标：拆除损坏的旧管网，新建供水管网约8000米；
质量指标：项目（工程）验收合格率=100%；项目资金支出合规率=100%；
时效指标：完工及时率=100%；项目竣工验收时间≤2025年12月；
成本指标：项目建成总成本≤1100万元；
满意度指标：受益脱贫对象满意度≥95%</t>
  </si>
  <si>
    <t>2025年小额信贷贴息</t>
  </si>
  <si>
    <t>金融保险配套项目</t>
  </si>
  <si>
    <t>小额贷款贴息</t>
  </si>
  <si>
    <t>鱼峰区</t>
  </si>
  <si>
    <t>用于全区建档立卡脱贫户250户扶贫小额信贷贴息，有效减轻脱贫户承担的利息负担，促进建档立卡脱贫户经济收入增长。</t>
  </si>
  <si>
    <t>区农业农村局</t>
  </si>
  <si>
    <t>里雍镇、白沙镇、雒容镇、洛埠镇、阳和街道</t>
  </si>
  <si>
    <t>里雍镇12个村、白沙镇7个村、雒容镇13个村</t>
  </si>
  <si>
    <t xml:space="preserve">脱贫人口小额信贷贴息政策，有效缓解了贫困农户的资金压力，增强了联农带农机制的活力。这不仅帮助脱贫户稳定增收，还促进了农业产业链的紧密联结，为农村经济发展注入新动力，推动了乡村振兴和群众共同富裕。
</t>
  </si>
  <si>
    <t>产出指标
数量指标：脱贫户获得贷款金额≥200万元，脱贫户贷款申请满足率=100%；
质量指标：扶贫小额贷款还款率≥95%；
小额信贷贴息利率=100%；
时效指标：贷款及时发放率=100%；；
效益指标
社会效益指标：受益脱贫户数≥180户
满意度指标
服务对象满意度指标：受益脱贫户满意度≥95%。</t>
  </si>
  <si>
    <t>2025年稳定糖料蔗产业奖补</t>
  </si>
  <si>
    <t>生产项目</t>
  </si>
  <si>
    <t>种植、养殖业基地</t>
  </si>
  <si>
    <t>在糖料蔗保护区内开展退桉、退柑橘种糖料蔗的组织和个人给予150元/亩的奖补</t>
  </si>
  <si>
    <t>增加糖料蔗种植面积1500亩，增加原料蔗进厂0.75万吨增加农民收入405万元。</t>
  </si>
  <si>
    <t>促进特色产业发展，增加脱贫户、边缘户收入，巩固脱贫成效。</t>
  </si>
  <si>
    <t>产出指标：糖料蔗种植面积≥1500亩；奖补发放进度100%；项目工程完成及时率100%；效益指标：稳定糖料蔗种植面积≥1500亩；增加原料蔗产量≥7500吨；受益建档立卡贫困人口数≥20人；稳定糖料蔗种植面积≥1500亩；稳定糖料蔗产量≥7500吨。满意度指标：满意度≥95%</t>
  </si>
  <si>
    <t>鱼峰区土壤类型图编制项目</t>
  </si>
  <si>
    <t>建立数据和数据库成果（包括基础数据、过程数据、成果数据、数据库、数据表册）；数字化图件成果（包括土壤调查采样点分布图、土壤属性图、土壤酸化专题图、高标准农田区土壤特征图、土壤硒资源分布和开发利用专题调查图）；文字报告成果（包括土壤类型图制图技术报告、土壤属性图制图分析报告、土壤农业利用适宜性评价报告、耕地质量等级评价报告、土壤酸化专题报告、高标准农田区域土壤特征分析报告、土壤硒资源分布和开发利用专题报告、土壤志）</t>
  </si>
  <si>
    <t>白沙镇、里雍镇、雒容镇、洛埠镇</t>
  </si>
  <si>
    <t>真实准确掌握土壤质量、性状和利用状况等基础数据，提升土壤资源保护和利用水平，科学种植提高产量，增加收入。</t>
  </si>
  <si>
    <t>全面查明查清鱼峰区土壤类型及分布规律、土壤资源现状及变化趋势，真实准确掌握土壤质量、性状和利用状况等基础数据，提升土壤资源保护和利用水平，为守住耕地红线、优化农业生产布局、确保粮食安全奠定坚实基础，为加快农业农村现代化、促进生态文明建设、全面推进乡村振兴提供有力支撑。</t>
  </si>
  <si>
    <t>2025年鱼峰区水稻、玉米、土豆、大豆奖补</t>
  </si>
  <si>
    <t>种植业基地</t>
  </si>
  <si>
    <t>稳定水稻、玉米、土豆、大豆等种植面积1200亩</t>
  </si>
  <si>
    <t>白沙镇、里雍镇</t>
  </si>
  <si>
    <t>发展特色产业，辐射示范带动周边群众种植，增加农户收入。</t>
  </si>
  <si>
    <t>2025年产业奖补项目（到户产业奖补）</t>
  </si>
  <si>
    <t>种植、养殖业</t>
  </si>
  <si>
    <t>对脱贫户、监测户发展的产业按一定标准进行直接到户的产业奖补</t>
  </si>
  <si>
    <t>全区</t>
  </si>
  <si>
    <t>产业项目、增加脱贫户收入</t>
  </si>
  <si>
    <t>促进特色产业发展，增加脱贫户收入，巩固脱贫成效。</t>
  </si>
  <si>
    <t>产出指标：水稻种植面积≥2000亩；玉米种植面积≥500亩；土豆种植面积≥100亩；叶菜类种植面积≥800亩；苗木种植面积≥200亩；糖料蔗种植面积≥500亩；猪养殖数量≥100头；牛养殖数量≥30头；羊养殖数量≥200只；鸡养殖数量≥5000只；鸭养殖数量3000只；鹅养殖数量≥500只；脱贫地区新增特色产业数量≥5个；龙头企业在脱贫地区发展基地数≥5个；地区建设特色产业基地及园区数≥3个。质量指标：地区科技服务、技术指导和农业科技培训人数≥200人次；本地区技术培训合格率≥95%；种植作物成活率≥90%；养殖家畜家禽成活率≥90%。时效指标：项目工程完成及时率100%。成本指标：水稻亩均补助成本400元/亩；
玉米亩均补助成本400元/亩；糖料蔗亩均补助成本500元/亩；猪养殖补助标准800元/只；牛养殖补助标准3000元/只；鸡养殖补助标准15元/只；鸭养殖补助标准20元/只。效益指标：特色产业带动增加脱贫人口收入≥2000万元；特色产业带动增加脱贫人口就业人数≥2000人；受益脱贫人口数≥2000人；带动减少脱贫户数≥550户；农业科技改善耕地面积≥500亩；农户补助按期发放稳定率≥90%。满意度指标：受益脱贫对象满意度≥90%；农业经营主体满意度≥90%；科技服务、技术指导和农业科技培训人员满意度≥90%；采用新品种、新技术、新成果农户满意度≥90%。</t>
  </si>
  <si>
    <t>2025年柳州螺蛳粉原材料产业奖补</t>
  </si>
  <si>
    <t>种植业、养殖业</t>
  </si>
  <si>
    <t>对2025年新型经营主体种植的螺蛳粉原材料符合条件要求的按照方案补助标给与奖补</t>
  </si>
  <si>
    <t>促进柳州螺蛳粉产业发展，增加脱贫户收入，巩固脱贫成效。</t>
  </si>
  <si>
    <t>产出指标：豆类种植面积（≥1000亩）；竹笋种植面积（≥3000亩）；毛木耳（≥100万棒）；
质量指标：种植成活率（≥90%）。
时效指标：项目工程完成及时率100%。
成本指标：豆类亩均补助成本（500元）；
竹笋亩均补助成本（500元）；毛木耳（1元棒）。
效益指标：提供螺蛳粉原材料（≥5000吨）；收益人口（≥500人）。
满意度指标：受益对象满意度（≥95%）。</t>
  </si>
  <si>
    <t>2025年鱼峰区水质检测</t>
  </si>
  <si>
    <t>里雍镇、白沙镇、雒容镇</t>
  </si>
  <si>
    <t>完成里雍镇、雒容镇和白沙镇=29个村160个农村饮水工程水质检测。</t>
  </si>
  <si>
    <t>白沙镇、里雍镇、雒容镇</t>
  </si>
  <si>
    <t>通过水质检测，进一步提升农村供水标准和质量，提升群众生活质量</t>
  </si>
  <si>
    <t>产出指标--数量指标--完成农村饮水水质检测（≥157个）
产出指标--质量指标--项目（工程）验收合格率（≥100%）
产出指标--质量指标--农村饮水工程水质检测率（≥100%）
产出指标--时效指标--检测项目（工程）完成及时率（≥100%）
产出指标--成本指标--预算控制率（≥100%）
效益指标--社会效益指标--受益脱贫人口数（≥200）
满意度指标 --受益人口满意度（≥90%）</t>
  </si>
  <si>
    <t>白沙镇社贝屯水毁建设项目</t>
  </si>
  <si>
    <t>农村基础设施建设</t>
  </si>
  <si>
    <t>新建挡墙50米，维修道路15米，</t>
  </si>
  <si>
    <t>王眉村</t>
  </si>
  <si>
    <t>解决群众生活安全，基础设施的问题</t>
  </si>
  <si>
    <t>产出指标--数量指标--新建护墙一座
产出指标 --质量指标--项目（工程）验收合格率（≥100%）
产出指标--时效指标--项目（工程）完成及时率（≥100%）
效益指标--社会效益指标--解决村民生活安全问题，提高村民生活质量
效益指标--社会效益指标--工程设计使用年限（≥10年）
效益指标--满意度指标--受益人口满意度（≥95%）</t>
  </si>
  <si>
    <t>柳州市鱼峰区里雍镇基田村果二屯饮水安全工程</t>
  </si>
  <si>
    <t>新建机井一口、泵房一座、消毒设备一套、高位水池一座、铺设水管</t>
  </si>
  <si>
    <t>解决群众用水困难，水量不足的问题</t>
  </si>
  <si>
    <t>产出指标--产出指标--数量指标--新建深井1眼
产出指标--新建泵房
产出指标--新建高位水池
产出指标--安装潜水泵
产出指标--一体化净水器
产出指标--消毒设备
产出指标--安装输配水管路
产出指标 --质量指标--项目（工程）验收合格率（≥100%）
产出指标 --质量指标--中间屯集中供水率（≥100%）
产出指标 --质量指标--饮水设施改造后水质达标率（≥100%）
产出指标--时效指标--项目（工程）完成及时率（≥100%）
效益指标--社会效益指标--解决村民饮水困难问题，提高村民生活质量
效益指标--社会效益指标--工程设计使用年限（≥10年）
效益指标--满意度指标--受益人口满意度（≥95%）</t>
  </si>
  <si>
    <t>2025年历年项目尾款</t>
  </si>
  <si>
    <t>补助历年项目的结算尾款</t>
  </si>
  <si>
    <t>白沙镇、里雍镇各村</t>
  </si>
  <si>
    <t>补足2024年项目尾款。</t>
  </si>
  <si>
    <t>完善项目建设，为项目的可持续发展提供资金支持，助力本地脱贫攻坚</t>
  </si>
  <si>
    <t>补尾款项目个数≥12个；项目（工程）验收= 100%；项目资金支出合规率= 100%；项目（工程）完成及时率= 100%；项目竣工验收时间≤2025年11月；项目建设总成≤290万元；受益脱贫人口数≥1500人；工程设计使用年限≥15年；受益对象满意度≥95%。</t>
  </si>
  <si>
    <t>三、巩固三保障成果</t>
  </si>
  <si>
    <t>2025年雨露计划</t>
  </si>
  <si>
    <t>巩固三保障成果</t>
  </si>
  <si>
    <t>教育</t>
  </si>
  <si>
    <t>享受“雨露计划”职业教育补助</t>
  </si>
  <si>
    <t>对通过申报审核程序的，具有正式学籍的中职、高职在读建档立卡学生进行助学补助（1500元/人/学期），以支持脱贫学生顺利完成职业教育学习，顺利毕业。</t>
  </si>
  <si>
    <t xml:space="preserve">“雨露计划”教育补助政策，为农村学子提供了学习机会，提升了群众素质，有利于联农带农机制的深化。这不仅促进了群众子女的教育公平，还为农业发展储备了人才，推动了农业现代化和乡村振兴的进程。
</t>
  </si>
  <si>
    <t>产出指标
数量指标：资助脱贫户子女人数≥160人；
质量指标：接受补助的学生中脱贫户子女占比=100%，资助标准达标率=100%；
时效指标：资助经费及时发放率=100%；
成本指标：
脱贫户子女生均资助标准1500元/学年；
效益指标
社会效益指标：脱贫户子女全程全部接受资助的比例≥100%；
满意度指标：
服务对象
满意度指标：受助学生满意度≥95%，受助学生家长满意度≥95%。</t>
  </si>
  <si>
    <t>四、就业项目</t>
  </si>
  <si>
    <t>2025年鱼峰区稳岗补贴</t>
  </si>
  <si>
    <t>就业项目</t>
  </si>
  <si>
    <t>务工补助</t>
  </si>
  <si>
    <t>交通费补助</t>
  </si>
  <si>
    <t>按时足额发放稳定就业务工补助，促进脱贫劳动力（含监测帮扶对象）就近就业，增加工资性收入。</t>
  </si>
  <si>
    <t>稳定务工就业为群众提供了稳定的收入来源，有利于增强联农带农机制的实效性。这不仅促进了群众与现代农业的深度融合，还加强了农户与企业之间的利益联结，为农村经济发展注入了持续动力，推动了乡村振兴战略的深入实施。</t>
  </si>
  <si>
    <t>产出指标
数量指标：脱贫劳动力稳定就业务工补助人均标准；≥300元/月
质量指标：稳定就业务工补助发放准确率=100%；
时效指标：补贴资金在规定时间内支付到位率=100%；；
成本指标：发放脱贫劳动力稳定就业务工补助金额70万元
效益指标
可持续影响指标：建档立卡贫困劳动力就业人数 ≥400人；
满意度指标
服务对象满意度指标：受益脱贫人口满意度≥95%。</t>
  </si>
  <si>
    <t>2025年乡村建设公益性岗位</t>
  </si>
  <si>
    <t>公益性岗位</t>
  </si>
  <si>
    <t>开发乡村建设公益性岗位托底安置符合条件的防止返贫监测对象和脱贫人口等就地就近就业。按时发放乡村建设公益性岗位人员工资，兜牢民生底线。</t>
  </si>
  <si>
    <t xml:space="preserve">乡村建设公益岗位的开发，不仅为群众提供了家门口的就业机会，还有助于深化联农带农机制。这些岗位的设立，既促进了群众稳定增收，又加强了农业产业链的协同发展，进一步推动了农业现代化进程，实现了群众与现代农业发展的有效衔接。
</t>
  </si>
  <si>
    <t>产出指标
数量指标：公益性岗位补贴人均标准1810元；
质量指标：公益性岗位补贴发放准确率100%；
时效指标：资金在规定时间内下达率100%；
成本指标：发放公益性岗位补贴金额≥270万元；
效益指标
可持续影响指标：脱贫户、监测户劳动力就业人数≥125人；
满意度指标
服务对象满意度指标：受益人口满意度≥95%。</t>
  </si>
  <si>
    <t>2025年广西区外务工一次性交通补助</t>
  </si>
  <si>
    <t>足额发放鱼峰区脱贫劳动力跨省务工一次性交通补助，积极促进和拓宽脱贫人口多渠道就业，稳定务工规模</t>
  </si>
  <si>
    <t xml:space="preserve">区外务工一次性交通补助政策，有助于降低群众外出务工的成本，提高其就业积极性，进而有利于联农带农机制的深化。这不仅促进了群众收入的增加，还加强了城乡间的经济联系，为农村产业发展注入了新的活力，推动了乡村振兴战略的实施。
</t>
  </si>
  <si>
    <t>产出指标：
数量指标：享受脱贫劳动力跨省务工一次性交通补助人数≥150人次；
质量指标：脱贫劳动力跨省务工一次性交通补助发放准确率=100%；
时效指标：脱贫劳动力跨省务工一次性交通补助发放及时率=100%；
成本指标：脱贫劳动力跨省务工一次性交通补助人均标准≤800元/人；
效益指标：
可持续影响指标：发放脱贫劳动力跨省务工一次性交通补助金额≥12万；
满意度指标：服务对象满意度指标
受益脱贫对象满意度≥95%。</t>
  </si>
  <si>
    <t>五、项目管理费</t>
  </si>
  <si>
    <t>2025年衔接资金项目管理费</t>
  </si>
  <si>
    <t>支付项目设计、监理等前期费用</t>
  </si>
  <si>
    <t>规划产业项目、引导和辐射带动脱贫户发展特色产业，增加收入</t>
  </si>
  <si>
    <t>完成鱼峰区创建国家乡村振兴示范县建设总体规划（示范带板块）和鱼峰区特色产业规划编制、为创建和产业发展提供建设指导和依据</t>
  </si>
  <si>
    <t>交通局</t>
  </si>
  <si>
    <t>一、基础设施</t>
  </si>
  <si>
    <t>鱼峰区白沙镇江湾至龙头道路配套基础设施提升工程</t>
  </si>
  <si>
    <t>道路拓宽硬化约6500平方米、病害维修面积约2800平方米、警示标柱约40根、警示标牌约18块，凸面镜约10块，2米高路肩墙约150m，减速标线约800平方米，防撞护栏约800m等。</t>
  </si>
  <si>
    <t>鱼峰区交通运输局</t>
  </si>
  <si>
    <t>完善基础设施</t>
  </si>
  <si>
    <t>改善村民生产生活条件，促进产业发展</t>
  </si>
  <si>
    <t>完善基础设施建设，提升道路通行能力</t>
  </si>
  <si>
    <t>人社局</t>
  </si>
  <si>
    <t>一、巩固三保障成果</t>
  </si>
  <si>
    <t>2025年乡村振兴职业技能培训</t>
  </si>
  <si>
    <t>其他教育类</t>
  </si>
  <si>
    <t>雒容镇、里雍镇、白沙镇、洛埠镇</t>
  </si>
  <si>
    <t>为130个脱贫户开设农业技能班期，提高脱贫户种植、养殖技能水平，促进农产品质量提升以此增加脱贫户收入，促进农业可持续发展。</t>
  </si>
  <si>
    <t>鱼峰区人力资源和社会保障局</t>
  </si>
  <si>
    <t>鱼峰区劳动保障
管理服务中心</t>
  </si>
  <si>
    <t>里雍镇12个村、白沙镇7个村、雒容、洛埠各村</t>
  </si>
  <si>
    <t>享受乡村技能培训补贴人数≥130人次，脱贫劳动力培训人数≥130人次；乡村技能培训补贴发放准确率、在规定时间内下达率、支付到位率皆为100%；乡村技能培训补贴人均标准为1000元/人，脱贫户个人生活（交通）补贴50/人*天；为大于等于130人次脱贫户提高农业技能且收益满意度都为95%</t>
  </si>
  <si>
    <t>脱贫劳动力积极参与，实现稳定脱贫</t>
  </si>
  <si>
    <t>抓培训、稳就业、促增收，通过技能培训联结方式，为大于等于130人次脱贫户提高农业技能且提供收益满意度为100%的培训服务，从而促进群众稳定增收，提升群众发展致富能力</t>
  </si>
  <si>
    <t>产业类项目</t>
  </si>
  <si>
    <t>产业占比</t>
  </si>
  <si>
    <t>基础设施项目</t>
  </si>
  <si>
    <t>合计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</si>
</sst>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7">
    <font>
      <sz val="11"/>
      <color theme="1"/>
      <name val="宋体"/>
      <charset val="134"/>
      <scheme val="minor"/>
    </font>
    <font>
      <sz val="16"/>
      <name val="宋体"/>
      <charset val="134"/>
    </font>
    <font>
      <b/>
      <sz val="8"/>
      <name val="宋体"/>
      <charset val="134"/>
    </font>
    <font>
      <b/>
      <sz val="16"/>
      <name val="宋体"/>
      <charset val="134"/>
    </font>
    <font>
      <b/>
      <sz val="10"/>
      <name val="宋体"/>
      <charset val="134"/>
    </font>
    <font>
      <sz val="10"/>
      <name val="宋体"/>
      <charset val="134"/>
    </font>
    <font>
      <b/>
      <sz val="18"/>
      <name val="宋体"/>
      <charset val="134"/>
    </font>
    <font>
      <sz val="18"/>
      <name val="宋体"/>
      <charset val="134"/>
    </font>
    <font>
      <b/>
      <sz val="11"/>
      <name val="宋体"/>
      <charset val="134"/>
    </font>
    <font>
      <sz val="11"/>
      <name val="宋体"/>
      <charset val="134"/>
    </font>
    <font>
      <b/>
      <sz val="22"/>
      <name val="宋体"/>
      <charset val="134"/>
    </font>
    <font>
      <b/>
      <sz val="11"/>
      <name val="Courier New"/>
      <charset val="134"/>
    </font>
    <font>
      <sz val="14"/>
      <name val="宋体"/>
      <charset val="134"/>
    </font>
    <font>
      <b/>
      <sz val="20"/>
      <name val="宋体"/>
      <charset val="134"/>
    </font>
    <font>
      <b/>
      <sz val="14"/>
      <name val="宋体"/>
      <charset val="134"/>
    </font>
    <font>
      <b/>
      <sz val="14"/>
      <name val="Courier New"/>
      <charset val="134"/>
    </font>
    <font>
      <sz val="14"/>
      <name val="宋体"/>
      <charset val="0"/>
    </font>
    <font>
      <sz val="11"/>
      <name val="宋体"/>
      <charset val="0"/>
    </font>
    <font>
      <b/>
      <sz val="12"/>
      <name val="宋体"/>
      <charset val="134"/>
    </font>
    <font>
      <sz val="10"/>
      <name val="宋体"/>
      <charset val="0"/>
    </font>
    <font>
      <sz val="10"/>
      <name val="宋体"/>
      <charset val="134"/>
      <scheme val="minor"/>
    </font>
    <font>
      <sz val="22"/>
      <name val="宋体"/>
      <charset val="0"/>
    </font>
    <font>
      <b/>
      <sz val="16"/>
      <name val="宋体"/>
      <charset val="0"/>
    </font>
    <font>
      <sz val="10"/>
      <name val="Courier New"/>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
      <i/>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indexed="0"/>
      </left>
      <right style="thin">
        <color indexed="0"/>
      </right>
      <top style="thin">
        <color indexed="0"/>
      </top>
      <bottom style="thin">
        <color indexed="0"/>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5" fillId="2" borderId="0" applyNumberFormat="0" applyBorder="0" applyAlignment="0" applyProtection="0">
      <alignment vertical="center"/>
    </xf>
    <xf numFmtId="0" fontId="26" fillId="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43" fontId="0" fillId="0" borderId="0" applyFont="0" applyFill="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7" borderId="14" applyNumberFormat="0" applyFont="0" applyAlignment="0" applyProtection="0">
      <alignment vertical="center"/>
    </xf>
    <xf numFmtId="0" fontId="28"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28" fillId="9" borderId="0" applyNumberFormat="0" applyBorder="0" applyAlignment="0" applyProtection="0">
      <alignment vertical="center"/>
    </xf>
    <xf numFmtId="0" fontId="31" fillId="0" borderId="16" applyNumberFormat="0" applyFill="0" applyAlignment="0" applyProtection="0">
      <alignment vertical="center"/>
    </xf>
    <xf numFmtId="0" fontId="28" fillId="10" borderId="0" applyNumberFormat="0" applyBorder="0" applyAlignment="0" applyProtection="0">
      <alignment vertical="center"/>
    </xf>
    <xf numFmtId="0" fontId="37" fillId="11" borderId="17" applyNumberFormat="0" applyAlignment="0" applyProtection="0">
      <alignment vertical="center"/>
    </xf>
    <xf numFmtId="0" fontId="38" fillId="11" borderId="13" applyNumberFormat="0" applyAlignment="0" applyProtection="0">
      <alignment vertical="center"/>
    </xf>
    <xf numFmtId="0" fontId="39" fillId="12" borderId="18" applyNumberFormat="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40" fillId="0" borderId="19" applyNumberFormat="0" applyFill="0" applyAlignment="0" applyProtection="0">
      <alignment vertical="center"/>
    </xf>
    <xf numFmtId="0" fontId="41" fillId="0" borderId="20" applyNumberFormat="0" applyFill="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8" fillId="27" borderId="0" applyNumberFormat="0" applyBorder="0" applyAlignment="0" applyProtection="0">
      <alignment vertical="center"/>
    </xf>
    <xf numFmtId="0" fontId="44" fillId="0" borderId="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45" fillId="0" borderId="0"/>
    <xf numFmtId="0" fontId="25" fillId="31" borderId="0" applyNumberFormat="0" applyBorder="0" applyAlignment="0" applyProtection="0">
      <alignment vertical="center"/>
    </xf>
    <xf numFmtId="0" fontId="28" fillId="32" borderId="0" applyNumberFormat="0" applyBorder="0" applyAlignment="0" applyProtection="0">
      <alignment vertical="center"/>
    </xf>
    <xf numFmtId="0" fontId="45" fillId="0" borderId="0">
      <alignment vertical="center"/>
    </xf>
  </cellStyleXfs>
  <cellXfs count="105">
    <xf numFmtId="0" fontId="0" fillId="0" borderId="0" xfId="0">
      <alignment vertical="center"/>
    </xf>
    <xf numFmtId="0" fontId="1" fillId="0" borderId="0" xfId="0" applyFont="1" applyFill="1" applyBorder="1">
      <alignment vertical="center"/>
    </xf>
    <xf numFmtId="0" fontId="2" fillId="0" borderId="0" xfId="0" applyFont="1" applyFill="1" applyBorder="1">
      <alignment vertical="center"/>
    </xf>
    <xf numFmtId="0" fontId="3" fillId="0" borderId="0" xfId="0" applyFont="1" applyFill="1" applyBorder="1">
      <alignment vertical="center"/>
    </xf>
    <xf numFmtId="0" fontId="4" fillId="0" borderId="0" xfId="0" applyFont="1" applyFill="1" applyBorder="1">
      <alignment vertical="center"/>
    </xf>
    <xf numFmtId="0" fontId="5" fillId="0" borderId="0" xfId="0" applyFont="1" applyFill="1" applyBorder="1">
      <alignment vertical="center"/>
    </xf>
    <xf numFmtId="177" fontId="1" fillId="0" borderId="0" xfId="0" applyNumberFormat="1" applyFont="1" applyFill="1" applyBorder="1">
      <alignment vertical="center"/>
    </xf>
    <xf numFmtId="0" fontId="1"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4" fillId="0" borderId="1" xfId="0" applyFont="1" applyFill="1" applyBorder="1">
      <alignment vertical="center"/>
    </xf>
    <xf numFmtId="0" fontId="18" fillId="0" borderId="1" xfId="0" applyFont="1" applyFill="1" applyBorder="1">
      <alignment vertical="center"/>
    </xf>
    <xf numFmtId="0" fontId="2" fillId="0" borderId="1" xfId="0" applyFont="1" applyFill="1" applyBorder="1">
      <alignment vertical="center"/>
    </xf>
    <xf numFmtId="0" fontId="9" fillId="0" borderId="1" xfId="0" applyFont="1" applyFill="1" applyBorder="1" applyAlignment="1">
      <alignment horizontal="center"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77" fontId="7"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left" vertical="center" wrapText="1"/>
    </xf>
    <xf numFmtId="177" fontId="8" fillId="0" borderId="1"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51" applyFont="1" applyFill="1" applyBorder="1" applyAlignment="1">
      <alignment horizontal="center" vertical="center" wrapText="1"/>
    </xf>
    <xf numFmtId="0" fontId="5" fillId="0" borderId="1" xfId="0" applyFont="1" applyFill="1" applyBorder="1">
      <alignment vertical="center"/>
    </xf>
    <xf numFmtId="0" fontId="5" fillId="0" borderId="1" xfId="0" applyFont="1" applyFill="1" applyBorder="1" applyAlignment="1">
      <alignment horizontal="center" vertical="center" wrapText="1" shrinkToFit="1"/>
    </xf>
    <xf numFmtId="0" fontId="8" fillId="0" borderId="1" xfId="0" applyFont="1" applyFill="1" applyBorder="1" applyAlignment="1">
      <alignment vertical="center"/>
    </xf>
    <xf numFmtId="0" fontId="5" fillId="0" borderId="6"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9" fillId="0" borderId="1" xfId="0" applyFont="1" applyFill="1" applyBorder="1">
      <alignment vertical="center"/>
    </xf>
    <xf numFmtId="0" fontId="4" fillId="0" borderId="1" xfId="0" applyFont="1" applyFill="1" applyBorder="1">
      <alignment vertical="center"/>
    </xf>
    <xf numFmtId="0" fontId="8" fillId="0" borderId="1" xfId="0" applyFont="1" applyFill="1" applyBorder="1">
      <alignment vertical="center"/>
    </xf>
    <xf numFmtId="0" fontId="1" fillId="0" borderId="1" xfId="0" applyFont="1" applyFill="1" applyBorder="1">
      <alignment vertical="center"/>
    </xf>
    <xf numFmtId="0" fontId="12" fillId="0" borderId="1" xfId="0" applyFont="1" applyFill="1" applyBorder="1" applyAlignment="1">
      <alignment vertical="center" wrapText="1"/>
    </xf>
    <xf numFmtId="0" fontId="16" fillId="0" borderId="5"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12" fillId="0" borderId="1" xfId="48" applyFont="1" applyFill="1" applyBorder="1" applyAlignment="1">
      <alignment horizontal="left" vertical="center" wrapText="1"/>
    </xf>
    <xf numFmtId="0" fontId="12" fillId="0" borderId="7"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1" xfId="0" applyFont="1" applyFill="1" applyBorder="1">
      <alignment vertical="center"/>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7" fontId="12" fillId="0" borderId="1" xfId="48"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2" fillId="0" borderId="9"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177" fontId="1" fillId="0" borderId="1" xfId="0" applyNumberFormat="1" applyFont="1" applyFill="1" applyBorder="1">
      <alignment vertical="center"/>
    </xf>
    <xf numFmtId="176" fontId="1" fillId="0" borderId="1" xfId="0" applyNumberFormat="1" applyFont="1" applyFill="1" applyBorder="1">
      <alignment vertical="center"/>
    </xf>
    <xf numFmtId="177" fontId="1" fillId="0" borderId="12" xfId="0" applyNumberFormat="1" applyFont="1" applyFill="1" applyBorder="1" applyAlignment="1">
      <alignment horizontal="center" vertical="center"/>
    </xf>
    <xf numFmtId="177" fontId="1" fillId="0" borderId="8" xfId="0" applyNumberFormat="1" applyFont="1" applyFill="1" applyBorder="1" applyAlignment="1">
      <alignment horizontal="center" vertical="center"/>
    </xf>
    <xf numFmtId="177" fontId="1" fillId="0" borderId="7" xfId="0" applyNumberFormat="1" applyFont="1" applyFill="1" applyBorder="1" applyAlignment="1">
      <alignment horizontal="center" vertical="center"/>
    </xf>
    <xf numFmtId="10" fontId="1" fillId="0" borderId="1" xfId="0" applyNumberFormat="1" applyFont="1" applyFill="1" applyBorder="1">
      <alignment vertical="center"/>
    </xf>
    <xf numFmtId="0" fontId="1" fillId="0" borderId="1" xfId="0" applyFont="1" applyFill="1" applyBorder="1" applyAlignment="1">
      <alignment horizontal="center" vertical="center"/>
    </xf>
    <xf numFmtId="0" fontId="5" fillId="0" borderId="1" xfId="44" applyFont="1" applyFill="1" applyBorder="1" applyAlignment="1">
      <alignment horizontal="center" vertical="center" wrapText="1"/>
    </xf>
    <xf numFmtId="0" fontId="24" fillId="0" borderId="1"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0,0&#13;&#10;NA&#13;&#10;" xfId="48"/>
    <cellStyle name="40% - 强调文字颜色 6" xfId="49" builtinId="51"/>
    <cellStyle name="60% - 强调文字颜色 6" xfId="50" builtinId="52"/>
    <cellStyle name="常规 2" xfId="51"/>
  </cellStyles>
  <dxfs count="1">
    <dxf>
      <font>
        <color rgb="FF9C0006"/>
      </font>
      <fill>
        <patternFill patternType="solid">
          <bgColor rgb="FFFFC7CE"/>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L100"/>
  <sheetViews>
    <sheetView tabSelected="1" view="pageBreakPreview" zoomScale="55" zoomScaleNormal="50" workbookViewId="0">
      <pane ySplit="4" topLeftCell="A79" activePane="bottomLeft" state="frozen"/>
      <selection/>
      <selection pane="bottomLeft" activeCell="A6" sqref="$A6:$XFD6"/>
    </sheetView>
  </sheetViews>
  <sheetFormatPr defaultColWidth="9" defaultRowHeight="20.4"/>
  <cols>
    <col min="1" max="1" width="4.12962962962963" style="3" customWidth="1"/>
    <col min="2" max="2" width="14.8796296296296" style="1" customWidth="1"/>
    <col min="3" max="3" width="10.3796296296296" style="1" customWidth="1"/>
    <col min="4" max="4" width="12.8425925925926" style="1" customWidth="1"/>
    <col min="5" max="5" width="11.4259259259259" style="1" customWidth="1"/>
    <col min="6" max="6" width="7.67592592592593" style="1" customWidth="1"/>
    <col min="7" max="7" width="8.66666666666667" style="1" customWidth="1"/>
    <col min="8" max="8" width="45.6666666666667" style="1" customWidth="1"/>
    <col min="9" max="9" width="13.3333333333333" style="6" customWidth="1"/>
    <col min="10" max="10" width="11.1018518518519" style="6" customWidth="1"/>
    <col min="11" max="11" width="6.08333333333333" style="6" customWidth="1"/>
    <col min="12" max="12" width="5.25" style="1" customWidth="1"/>
    <col min="13" max="13" width="6" style="1" customWidth="1"/>
    <col min="14" max="14" width="10.3055555555556" style="1" customWidth="1"/>
    <col min="15" max="20" width="5.25" style="1" customWidth="1"/>
    <col min="21" max="21" width="7.44444444444444" style="7" customWidth="1"/>
    <col min="22" max="22" width="5.62962962962963" style="1" customWidth="1"/>
    <col min="23" max="23" width="9.25" style="1" customWidth="1"/>
    <col min="24" max="24" width="16.3611111111111" style="1" customWidth="1"/>
    <col min="25" max="25" width="4.75" style="1" customWidth="1"/>
    <col min="26" max="26" width="6.34259259259259" style="1" customWidth="1"/>
    <col min="27" max="28" width="7.30555555555556" style="1" customWidth="1"/>
    <col min="29" max="29" width="4.75" style="1" customWidth="1"/>
    <col min="30" max="30" width="5.44444444444444" style="1" customWidth="1"/>
    <col min="31" max="31" width="29.4444444444444" style="1" customWidth="1"/>
    <col min="32" max="32" width="3.87962962962963" style="1" customWidth="1"/>
    <col min="33" max="33" width="4.25" style="1" customWidth="1"/>
    <col min="34" max="34" width="20.6296296296296" style="1" customWidth="1"/>
    <col min="35" max="35" width="40.5185185185185" style="1" customWidth="1"/>
    <col min="36" max="36" width="4.87962962962963" style="1" customWidth="1"/>
    <col min="37" max="16384" width="9" style="1"/>
  </cols>
  <sheetData>
    <row r="1" s="1" customFormat="1" ht="22.2" spans="1:36">
      <c r="A1" s="8" t="s">
        <v>0</v>
      </c>
      <c r="B1" s="9"/>
      <c r="C1" s="9"/>
      <c r="D1" s="9"/>
      <c r="E1" s="9"/>
      <c r="F1" s="9"/>
      <c r="G1" s="9"/>
      <c r="H1" s="9"/>
      <c r="I1" s="46"/>
      <c r="J1" s="46"/>
      <c r="K1" s="46"/>
      <c r="L1" s="9"/>
      <c r="M1" s="9"/>
      <c r="N1" s="9"/>
      <c r="O1" s="9"/>
      <c r="P1" s="9"/>
      <c r="Q1" s="9"/>
      <c r="R1" s="9"/>
      <c r="S1" s="9"/>
      <c r="T1" s="9"/>
      <c r="U1" s="9"/>
      <c r="V1" s="9"/>
      <c r="W1" s="9"/>
      <c r="X1" s="9"/>
      <c r="Y1" s="9"/>
      <c r="Z1" s="9"/>
      <c r="AA1" s="9"/>
      <c r="AB1" s="9"/>
      <c r="AC1" s="9"/>
      <c r="AD1" s="9"/>
      <c r="AE1" s="9"/>
      <c r="AF1" s="9"/>
      <c r="AG1" s="9"/>
      <c r="AH1" s="9"/>
      <c r="AI1" s="9"/>
      <c r="AJ1" s="9"/>
    </row>
    <row r="2" s="1" customFormat="1" spans="1:36">
      <c r="A2" s="10"/>
      <c r="B2" s="11"/>
      <c r="C2" s="11"/>
      <c r="D2" s="11"/>
      <c r="E2" s="11"/>
      <c r="F2" s="11"/>
      <c r="G2" s="11"/>
      <c r="H2" s="11"/>
      <c r="I2" s="47"/>
      <c r="J2" s="47"/>
      <c r="K2" s="47"/>
      <c r="L2" s="11"/>
      <c r="M2" s="11"/>
      <c r="N2" s="11"/>
      <c r="O2" s="11"/>
      <c r="P2" s="11"/>
      <c r="Q2" s="11"/>
      <c r="R2" s="11"/>
      <c r="S2" s="11"/>
      <c r="T2" s="11"/>
      <c r="U2" s="11"/>
      <c r="V2" s="11"/>
      <c r="W2" s="11"/>
      <c r="X2" s="11"/>
      <c r="Y2" s="11"/>
      <c r="Z2" s="11"/>
      <c r="AA2" s="11"/>
      <c r="AB2" s="11"/>
      <c r="AC2" s="11"/>
      <c r="AD2" s="11"/>
      <c r="AE2" s="11"/>
      <c r="AF2" s="11"/>
      <c r="AG2" s="11"/>
      <c r="AH2" s="11"/>
      <c r="AI2" s="11"/>
      <c r="AJ2" s="11"/>
    </row>
    <row r="3" s="1" customFormat="1" spans="1:36">
      <c r="A3" s="12"/>
      <c r="B3" s="13"/>
      <c r="C3" s="13"/>
      <c r="D3" s="14" t="s">
        <v>1</v>
      </c>
      <c r="E3" s="14"/>
      <c r="F3" s="14"/>
      <c r="G3" s="14"/>
      <c r="H3" s="15"/>
      <c r="I3" s="48"/>
      <c r="J3" s="48"/>
      <c r="K3" s="48"/>
      <c r="L3" s="14"/>
      <c r="M3" s="14"/>
      <c r="N3" s="14"/>
      <c r="O3" s="14"/>
      <c r="P3" s="14"/>
      <c r="Q3" s="14"/>
      <c r="R3" s="14"/>
      <c r="S3" s="14"/>
      <c r="T3" s="14"/>
      <c r="U3" s="14"/>
      <c r="V3" s="14"/>
      <c r="W3" s="14"/>
      <c r="X3" s="14" t="s">
        <v>2</v>
      </c>
      <c r="Y3" s="14"/>
      <c r="Z3" s="14"/>
      <c r="AA3" s="14"/>
      <c r="AB3" s="14"/>
      <c r="AC3" s="14"/>
      <c r="AD3" s="14"/>
      <c r="AE3" s="14" t="s">
        <v>3</v>
      </c>
      <c r="AF3" s="14"/>
      <c r="AG3" s="14"/>
      <c r="AH3" s="68"/>
      <c r="AI3" s="68"/>
      <c r="AJ3" s="68"/>
    </row>
    <row r="4" s="2" customFormat="1" ht="115.2" spans="1:36">
      <c r="A4" s="12" t="s">
        <v>4</v>
      </c>
      <c r="B4" s="14" t="s">
        <v>5</v>
      </c>
      <c r="C4" s="14" t="s">
        <v>6</v>
      </c>
      <c r="D4" s="14" t="s">
        <v>7</v>
      </c>
      <c r="E4" s="14" t="s">
        <v>8</v>
      </c>
      <c r="F4" s="14" t="s">
        <v>9</v>
      </c>
      <c r="G4" s="14" t="s">
        <v>10</v>
      </c>
      <c r="H4" s="15" t="s">
        <v>11</v>
      </c>
      <c r="I4" s="48" t="s">
        <v>12</v>
      </c>
      <c r="J4" s="48" t="s">
        <v>13</v>
      </c>
      <c r="K4" s="48" t="s">
        <v>14</v>
      </c>
      <c r="L4" s="14" t="s">
        <v>15</v>
      </c>
      <c r="M4" s="14" t="s">
        <v>16</v>
      </c>
      <c r="N4" s="14" t="s">
        <v>17</v>
      </c>
      <c r="O4" s="14" t="s">
        <v>18</v>
      </c>
      <c r="P4" s="14" t="s">
        <v>19</v>
      </c>
      <c r="Q4" s="14" t="s">
        <v>20</v>
      </c>
      <c r="R4" s="14" t="s">
        <v>21</v>
      </c>
      <c r="S4" s="14" t="s">
        <v>22</v>
      </c>
      <c r="T4" s="14" t="s">
        <v>23</v>
      </c>
      <c r="U4" s="14" t="s">
        <v>24</v>
      </c>
      <c r="V4" s="14" t="s">
        <v>25</v>
      </c>
      <c r="W4" s="14" t="s">
        <v>26</v>
      </c>
      <c r="X4" s="14" t="s">
        <v>27</v>
      </c>
      <c r="Y4" s="14" t="s">
        <v>28</v>
      </c>
      <c r="Z4" s="14" t="s">
        <v>29</v>
      </c>
      <c r="AA4" s="14" t="s">
        <v>30</v>
      </c>
      <c r="AB4" s="14" t="s">
        <v>31</v>
      </c>
      <c r="AC4" s="14" t="s">
        <v>32</v>
      </c>
      <c r="AD4" s="14" t="s">
        <v>33</v>
      </c>
      <c r="AE4" s="14"/>
      <c r="AF4" s="14" t="s">
        <v>34</v>
      </c>
      <c r="AG4" s="14" t="s">
        <v>35</v>
      </c>
      <c r="AH4" s="14" t="s">
        <v>36</v>
      </c>
      <c r="AI4" s="14" t="s">
        <v>37</v>
      </c>
      <c r="AJ4" s="14" t="s">
        <v>38</v>
      </c>
    </row>
    <row r="5" s="2" customFormat="1" ht="28.2" spans="1:36">
      <c r="A5" s="16"/>
      <c r="B5" s="17" t="s">
        <v>39</v>
      </c>
      <c r="C5" s="18"/>
      <c r="D5" s="18"/>
      <c r="E5" s="19"/>
      <c r="F5" s="19"/>
      <c r="G5" s="19"/>
      <c r="H5" s="20"/>
      <c r="I5" s="49"/>
      <c r="J5" s="49"/>
      <c r="K5" s="49"/>
      <c r="L5" s="19"/>
      <c r="M5" s="19"/>
      <c r="N5" s="19"/>
      <c r="O5" s="19"/>
      <c r="P5" s="19"/>
      <c r="Q5" s="19"/>
      <c r="R5" s="19"/>
      <c r="S5" s="19"/>
      <c r="T5" s="19"/>
      <c r="U5" s="19"/>
      <c r="V5" s="19"/>
      <c r="W5" s="19"/>
      <c r="X5" s="19"/>
      <c r="Y5" s="19"/>
      <c r="Z5" s="19"/>
      <c r="AA5" s="19"/>
      <c r="AB5" s="19"/>
      <c r="AC5" s="19"/>
      <c r="AD5" s="19"/>
      <c r="AE5" s="19"/>
      <c r="AF5" s="19"/>
      <c r="AG5" s="19"/>
      <c r="AH5" s="19"/>
      <c r="AI5" s="19"/>
      <c r="AJ5" s="19"/>
    </row>
    <row r="6" s="2" customFormat="1" ht="28.2" spans="1:36">
      <c r="A6" s="12"/>
      <c r="B6" s="21" t="s">
        <v>40</v>
      </c>
      <c r="C6" s="21"/>
      <c r="D6" s="21"/>
      <c r="E6" s="14"/>
      <c r="F6" s="14"/>
      <c r="G6" s="14"/>
      <c r="H6" s="15"/>
      <c r="I6" s="48"/>
      <c r="J6" s="48"/>
      <c r="K6" s="48"/>
      <c r="L6" s="14"/>
      <c r="M6" s="14"/>
      <c r="N6" s="14"/>
      <c r="O6" s="14"/>
      <c r="P6" s="14"/>
      <c r="Q6" s="14"/>
      <c r="R6" s="14"/>
      <c r="S6" s="14"/>
      <c r="T6" s="14"/>
      <c r="U6" s="14"/>
      <c r="V6" s="14"/>
      <c r="W6" s="14"/>
      <c r="X6" s="14"/>
      <c r="Y6" s="14"/>
      <c r="Z6" s="14"/>
      <c r="AA6" s="14"/>
      <c r="AB6" s="14"/>
      <c r="AC6" s="14"/>
      <c r="AD6" s="14"/>
      <c r="AE6" s="14"/>
      <c r="AF6" s="14"/>
      <c r="AG6" s="14"/>
      <c r="AH6" s="14"/>
      <c r="AI6" s="14"/>
      <c r="AJ6" s="14"/>
    </row>
    <row r="7" s="2" customFormat="1" ht="84" spans="1:36">
      <c r="A7" s="14">
        <v>1</v>
      </c>
      <c r="B7" s="22" t="s">
        <v>41</v>
      </c>
      <c r="C7" s="22" t="s">
        <v>42</v>
      </c>
      <c r="D7" s="22" t="s">
        <v>43</v>
      </c>
      <c r="E7" s="22" t="s">
        <v>44</v>
      </c>
      <c r="F7" s="22" t="s">
        <v>45</v>
      </c>
      <c r="G7" s="22" t="s">
        <v>46</v>
      </c>
      <c r="H7" s="22" t="s">
        <v>47</v>
      </c>
      <c r="I7" s="22">
        <v>260</v>
      </c>
      <c r="J7" s="22">
        <v>260</v>
      </c>
      <c r="K7" s="36" t="s">
        <v>48</v>
      </c>
      <c r="L7" s="36" t="s">
        <v>49</v>
      </c>
      <c r="M7" s="36" t="s">
        <v>50</v>
      </c>
      <c r="N7" s="36" t="s">
        <v>51</v>
      </c>
      <c r="O7" s="36" t="s">
        <v>52</v>
      </c>
      <c r="P7" s="36" t="s">
        <v>52</v>
      </c>
      <c r="Q7" s="36" t="s">
        <v>52</v>
      </c>
      <c r="R7" s="36" t="s">
        <v>52</v>
      </c>
      <c r="S7" s="36" t="s">
        <v>52</v>
      </c>
      <c r="T7" s="36" t="s">
        <v>52</v>
      </c>
      <c r="U7" s="36" t="s">
        <v>53</v>
      </c>
      <c r="V7" s="36">
        <v>2025</v>
      </c>
      <c r="W7" s="36" t="s">
        <v>54</v>
      </c>
      <c r="X7" s="36" t="s">
        <v>55</v>
      </c>
      <c r="Y7" s="62">
        <v>1</v>
      </c>
      <c r="Z7" s="62">
        <v>1583</v>
      </c>
      <c r="AA7" s="62">
        <v>418</v>
      </c>
      <c r="AB7" s="62">
        <v>0</v>
      </c>
      <c r="AC7" s="62">
        <v>10</v>
      </c>
      <c r="AD7" s="62">
        <v>34</v>
      </c>
      <c r="AE7" s="36" t="s">
        <v>56</v>
      </c>
      <c r="AF7" s="36" t="s">
        <v>57</v>
      </c>
      <c r="AG7" s="36" t="s">
        <v>57</v>
      </c>
      <c r="AH7" s="36" t="s">
        <v>58</v>
      </c>
      <c r="AI7" s="36" t="s">
        <v>59</v>
      </c>
      <c r="AJ7" s="14"/>
    </row>
    <row r="8" s="2" customFormat="1" ht="84" spans="1:36">
      <c r="A8" s="14">
        <v>2</v>
      </c>
      <c r="B8" s="22" t="s">
        <v>60</v>
      </c>
      <c r="C8" s="22" t="s">
        <v>42</v>
      </c>
      <c r="D8" s="22" t="s">
        <v>43</v>
      </c>
      <c r="E8" s="22" t="s">
        <v>44</v>
      </c>
      <c r="F8" s="22" t="s">
        <v>61</v>
      </c>
      <c r="G8" s="22" t="s">
        <v>46</v>
      </c>
      <c r="H8" s="22" t="s">
        <v>62</v>
      </c>
      <c r="I8" s="22">
        <v>400</v>
      </c>
      <c r="J8" s="22">
        <v>400</v>
      </c>
      <c r="K8" s="36" t="s">
        <v>48</v>
      </c>
      <c r="L8" s="36" t="s">
        <v>49</v>
      </c>
      <c r="M8" s="36" t="s">
        <v>63</v>
      </c>
      <c r="N8" s="36" t="s">
        <v>51</v>
      </c>
      <c r="O8" s="36" t="s">
        <v>52</v>
      </c>
      <c r="P8" s="36" t="s">
        <v>52</v>
      </c>
      <c r="Q8" s="36" t="s">
        <v>52</v>
      </c>
      <c r="R8" s="36" t="s">
        <v>52</v>
      </c>
      <c r="S8" s="36" t="s">
        <v>64</v>
      </c>
      <c r="T8" s="36" t="s">
        <v>52</v>
      </c>
      <c r="U8" s="36" t="s">
        <v>53</v>
      </c>
      <c r="V8" s="36">
        <v>2025</v>
      </c>
      <c r="W8" s="36" t="s">
        <v>54</v>
      </c>
      <c r="X8" s="36" t="s">
        <v>65</v>
      </c>
      <c r="Y8" s="62">
        <v>1</v>
      </c>
      <c r="Z8" s="62">
        <v>1388</v>
      </c>
      <c r="AA8" s="62">
        <v>291</v>
      </c>
      <c r="AB8" s="62">
        <v>0</v>
      </c>
      <c r="AC8" s="62">
        <v>2</v>
      </c>
      <c r="AD8" s="62">
        <v>5</v>
      </c>
      <c r="AE8" s="36" t="s">
        <v>66</v>
      </c>
      <c r="AF8" s="36" t="s">
        <v>57</v>
      </c>
      <c r="AG8" s="36" t="s">
        <v>57</v>
      </c>
      <c r="AH8" s="36" t="s">
        <v>67</v>
      </c>
      <c r="AI8" s="36" t="s">
        <v>68</v>
      </c>
      <c r="AJ8" s="14"/>
    </row>
    <row r="9" s="2" customFormat="1" ht="87" spans="1:36">
      <c r="A9" s="14">
        <v>3</v>
      </c>
      <c r="B9" s="22" t="s">
        <v>69</v>
      </c>
      <c r="C9" s="22" t="s">
        <v>42</v>
      </c>
      <c r="D9" s="22" t="s">
        <v>43</v>
      </c>
      <c r="E9" s="22" t="s">
        <v>70</v>
      </c>
      <c r="F9" s="22" t="s">
        <v>71</v>
      </c>
      <c r="G9" s="22" t="s">
        <v>46</v>
      </c>
      <c r="H9" s="22" t="s">
        <v>72</v>
      </c>
      <c r="I9" s="22">
        <v>150</v>
      </c>
      <c r="J9" s="22">
        <v>150</v>
      </c>
      <c r="K9" s="36" t="s">
        <v>48</v>
      </c>
      <c r="L9" s="36" t="s">
        <v>49</v>
      </c>
      <c r="M9" s="36" t="s">
        <v>50</v>
      </c>
      <c r="N9" s="36" t="s">
        <v>51</v>
      </c>
      <c r="O9" s="36" t="s">
        <v>52</v>
      </c>
      <c r="P9" s="36" t="s">
        <v>52</v>
      </c>
      <c r="Q9" s="36" t="s">
        <v>52</v>
      </c>
      <c r="R9" s="36" t="s">
        <v>52</v>
      </c>
      <c r="S9" s="36" t="s">
        <v>52</v>
      </c>
      <c r="T9" s="36" t="s">
        <v>52</v>
      </c>
      <c r="U9" s="36" t="s">
        <v>53</v>
      </c>
      <c r="V9" s="36">
        <v>2025</v>
      </c>
      <c r="W9" s="36" t="s">
        <v>54</v>
      </c>
      <c r="X9" s="36" t="s">
        <v>73</v>
      </c>
      <c r="Y9" s="62">
        <v>1</v>
      </c>
      <c r="Z9" s="62">
        <v>1976</v>
      </c>
      <c r="AA9" s="62">
        <v>505</v>
      </c>
      <c r="AB9" s="62">
        <v>0</v>
      </c>
      <c r="AC9" s="62">
        <v>9</v>
      </c>
      <c r="AD9" s="62">
        <v>26</v>
      </c>
      <c r="AE9" s="36" t="s">
        <v>74</v>
      </c>
      <c r="AF9" s="36" t="s">
        <v>57</v>
      </c>
      <c r="AG9" s="36" t="s">
        <v>57</v>
      </c>
      <c r="AH9" s="36" t="s">
        <v>75</v>
      </c>
      <c r="AI9" s="36" t="s">
        <v>76</v>
      </c>
      <c r="AJ9" s="14"/>
    </row>
    <row r="10" s="2" customFormat="1" ht="84" spans="1:36">
      <c r="A10" s="14">
        <v>4</v>
      </c>
      <c r="B10" s="22" t="s">
        <v>77</v>
      </c>
      <c r="C10" s="22" t="s">
        <v>42</v>
      </c>
      <c r="D10" s="22" t="s">
        <v>43</v>
      </c>
      <c r="E10" s="22" t="s">
        <v>44</v>
      </c>
      <c r="F10" s="22" t="s">
        <v>78</v>
      </c>
      <c r="G10" s="22" t="s">
        <v>46</v>
      </c>
      <c r="H10" s="22" t="s">
        <v>79</v>
      </c>
      <c r="I10" s="22">
        <v>395</v>
      </c>
      <c r="J10" s="22">
        <v>395</v>
      </c>
      <c r="K10" s="36" t="s">
        <v>48</v>
      </c>
      <c r="L10" s="36" t="s">
        <v>49</v>
      </c>
      <c r="M10" s="36" t="s">
        <v>63</v>
      </c>
      <c r="N10" s="36" t="s">
        <v>51</v>
      </c>
      <c r="O10" s="36" t="s">
        <v>52</v>
      </c>
      <c r="P10" s="36" t="s">
        <v>52</v>
      </c>
      <c r="Q10" s="36" t="s">
        <v>52</v>
      </c>
      <c r="R10" s="36" t="s">
        <v>52</v>
      </c>
      <c r="S10" s="36" t="s">
        <v>52</v>
      </c>
      <c r="T10" s="36" t="s">
        <v>52</v>
      </c>
      <c r="U10" s="36" t="s">
        <v>53</v>
      </c>
      <c r="V10" s="36">
        <v>2025</v>
      </c>
      <c r="W10" s="36" t="s">
        <v>54</v>
      </c>
      <c r="X10" s="36" t="s">
        <v>80</v>
      </c>
      <c r="Y10" s="62">
        <v>1</v>
      </c>
      <c r="Z10" s="62">
        <v>3794</v>
      </c>
      <c r="AA10" s="62">
        <v>884</v>
      </c>
      <c r="AB10" s="62">
        <v>0</v>
      </c>
      <c r="AC10" s="62">
        <v>55</v>
      </c>
      <c r="AD10" s="62">
        <v>170</v>
      </c>
      <c r="AE10" s="36" t="s">
        <v>81</v>
      </c>
      <c r="AF10" s="36" t="s">
        <v>57</v>
      </c>
      <c r="AG10" s="36" t="s">
        <v>57</v>
      </c>
      <c r="AH10" s="36" t="s">
        <v>82</v>
      </c>
      <c r="AI10" s="36" t="s">
        <v>83</v>
      </c>
      <c r="AJ10" s="14"/>
    </row>
    <row r="11" s="2" customFormat="1" ht="87" spans="1:36">
      <c r="A11" s="14">
        <v>5</v>
      </c>
      <c r="B11" s="22" t="s">
        <v>84</v>
      </c>
      <c r="C11" s="22" t="s">
        <v>42</v>
      </c>
      <c r="D11" s="22" t="s">
        <v>43</v>
      </c>
      <c r="E11" s="22" t="s">
        <v>44</v>
      </c>
      <c r="F11" s="22" t="s">
        <v>85</v>
      </c>
      <c r="G11" s="22" t="s">
        <v>46</v>
      </c>
      <c r="H11" s="22" t="s">
        <v>86</v>
      </c>
      <c r="I11" s="22">
        <v>760</v>
      </c>
      <c r="J11" s="22">
        <v>760</v>
      </c>
      <c r="K11" s="36" t="s">
        <v>48</v>
      </c>
      <c r="L11" s="36" t="s">
        <v>49</v>
      </c>
      <c r="M11" s="36" t="s">
        <v>63</v>
      </c>
      <c r="N11" s="36" t="s">
        <v>51</v>
      </c>
      <c r="O11" s="36" t="s">
        <v>52</v>
      </c>
      <c r="P11" s="36" t="s">
        <v>52</v>
      </c>
      <c r="Q11" s="36" t="s">
        <v>52</v>
      </c>
      <c r="R11" s="36" t="s">
        <v>52</v>
      </c>
      <c r="S11" s="36" t="s">
        <v>52</v>
      </c>
      <c r="T11" s="36" t="s">
        <v>52</v>
      </c>
      <c r="U11" s="36" t="s">
        <v>53</v>
      </c>
      <c r="V11" s="36">
        <v>2025</v>
      </c>
      <c r="W11" s="36" t="s">
        <v>54</v>
      </c>
      <c r="X11" s="36" t="s">
        <v>87</v>
      </c>
      <c r="Y11" s="62">
        <v>1</v>
      </c>
      <c r="Z11" s="62">
        <v>4075</v>
      </c>
      <c r="AA11" s="62">
        <v>1168</v>
      </c>
      <c r="AB11" s="62">
        <v>0</v>
      </c>
      <c r="AC11" s="62">
        <v>34</v>
      </c>
      <c r="AD11" s="62">
        <v>94</v>
      </c>
      <c r="AE11" s="63" t="s">
        <v>88</v>
      </c>
      <c r="AF11" s="36" t="s">
        <v>57</v>
      </c>
      <c r="AG11" s="36" t="s">
        <v>57</v>
      </c>
      <c r="AH11" s="36" t="s">
        <v>58</v>
      </c>
      <c r="AI11" s="36" t="s">
        <v>89</v>
      </c>
      <c r="AJ11" s="14"/>
    </row>
    <row r="12" s="2" customFormat="1" ht="72" spans="1:36">
      <c r="A12" s="14">
        <v>6</v>
      </c>
      <c r="B12" s="22" t="s">
        <v>90</v>
      </c>
      <c r="C12" s="22" t="s">
        <v>42</v>
      </c>
      <c r="D12" s="22" t="s">
        <v>91</v>
      </c>
      <c r="E12" s="22" t="s">
        <v>44</v>
      </c>
      <c r="F12" s="22" t="s">
        <v>85</v>
      </c>
      <c r="G12" s="22" t="s">
        <v>46</v>
      </c>
      <c r="H12" s="22" t="s">
        <v>92</v>
      </c>
      <c r="I12" s="22">
        <v>950</v>
      </c>
      <c r="J12" s="22">
        <v>950</v>
      </c>
      <c r="K12" s="36" t="s">
        <v>48</v>
      </c>
      <c r="L12" s="36" t="s">
        <v>49</v>
      </c>
      <c r="M12" s="36" t="s">
        <v>50</v>
      </c>
      <c r="N12" s="36" t="s">
        <v>51</v>
      </c>
      <c r="O12" s="36" t="s">
        <v>52</v>
      </c>
      <c r="P12" s="36" t="s">
        <v>52</v>
      </c>
      <c r="Q12" s="36" t="s">
        <v>52</v>
      </c>
      <c r="R12" s="36" t="s">
        <v>52</v>
      </c>
      <c r="S12" s="36" t="s">
        <v>52</v>
      </c>
      <c r="T12" s="36" t="s">
        <v>52</v>
      </c>
      <c r="U12" s="36" t="s">
        <v>53</v>
      </c>
      <c r="V12" s="36">
        <v>2025</v>
      </c>
      <c r="W12" s="36" t="s">
        <v>54</v>
      </c>
      <c r="X12" s="36" t="s">
        <v>87</v>
      </c>
      <c r="Y12" s="62">
        <v>1</v>
      </c>
      <c r="Z12" s="62">
        <v>4075</v>
      </c>
      <c r="AA12" s="62">
        <v>1168</v>
      </c>
      <c r="AB12" s="62">
        <v>0</v>
      </c>
      <c r="AC12" s="62">
        <v>34</v>
      </c>
      <c r="AD12" s="62">
        <v>94</v>
      </c>
      <c r="AE12" s="36" t="s">
        <v>93</v>
      </c>
      <c r="AF12" s="36" t="s">
        <v>57</v>
      </c>
      <c r="AG12" s="36" t="s">
        <v>57</v>
      </c>
      <c r="AH12" s="36" t="s">
        <v>58</v>
      </c>
      <c r="AI12" s="36" t="s">
        <v>94</v>
      </c>
      <c r="AJ12" s="14"/>
    </row>
    <row r="13" s="2" customFormat="1" ht="84" spans="1:36">
      <c r="A13" s="14">
        <v>7</v>
      </c>
      <c r="B13" s="22" t="s">
        <v>95</v>
      </c>
      <c r="C13" s="22" t="s">
        <v>42</v>
      </c>
      <c r="D13" s="22" t="s">
        <v>96</v>
      </c>
      <c r="E13" s="22" t="s">
        <v>97</v>
      </c>
      <c r="F13" s="22" t="s">
        <v>85</v>
      </c>
      <c r="G13" s="22" t="s">
        <v>46</v>
      </c>
      <c r="H13" s="22" t="s">
        <v>98</v>
      </c>
      <c r="I13" s="22">
        <v>200</v>
      </c>
      <c r="J13" s="22">
        <v>200</v>
      </c>
      <c r="K13" s="36" t="s">
        <v>48</v>
      </c>
      <c r="L13" s="36" t="s">
        <v>49</v>
      </c>
      <c r="M13" s="36" t="s">
        <v>63</v>
      </c>
      <c r="N13" s="36" t="s">
        <v>51</v>
      </c>
      <c r="O13" s="36" t="s">
        <v>52</v>
      </c>
      <c r="P13" s="36" t="s">
        <v>52</v>
      </c>
      <c r="Q13" s="36" t="s">
        <v>52</v>
      </c>
      <c r="R13" s="36" t="s">
        <v>52</v>
      </c>
      <c r="S13" s="36" t="s">
        <v>52</v>
      </c>
      <c r="T13" s="36" t="s">
        <v>52</v>
      </c>
      <c r="U13" s="36" t="s">
        <v>53</v>
      </c>
      <c r="V13" s="36">
        <v>2025</v>
      </c>
      <c r="W13" s="36" t="s">
        <v>54</v>
      </c>
      <c r="X13" s="36" t="s">
        <v>87</v>
      </c>
      <c r="Y13" s="62">
        <v>1</v>
      </c>
      <c r="Z13" s="62">
        <v>4075</v>
      </c>
      <c r="AA13" s="62">
        <v>1168</v>
      </c>
      <c r="AB13" s="62">
        <v>0</v>
      </c>
      <c r="AC13" s="62">
        <v>34</v>
      </c>
      <c r="AD13" s="62">
        <v>94</v>
      </c>
      <c r="AE13" s="36" t="s">
        <v>99</v>
      </c>
      <c r="AF13" s="36" t="s">
        <v>57</v>
      </c>
      <c r="AG13" s="36" t="s">
        <v>57</v>
      </c>
      <c r="AH13" s="36" t="s">
        <v>100</v>
      </c>
      <c r="AI13" s="36" t="s">
        <v>101</v>
      </c>
      <c r="AJ13" s="14"/>
    </row>
    <row r="14" s="3" customFormat="1" spans="1:36">
      <c r="A14" s="23"/>
      <c r="B14" s="24" t="s">
        <v>102</v>
      </c>
      <c r="C14" s="24"/>
      <c r="D14" s="24"/>
      <c r="E14" s="24"/>
      <c r="F14" s="24"/>
      <c r="G14" s="24"/>
      <c r="H14" s="25"/>
      <c r="I14" s="50">
        <f>SUM(I7:I13)</f>
        <v>3115</v>
      </c>
      <c r="J14" s="50"/>
      <c r="K14" s="51"/>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24"/>
    </row>
    <row r="15" s="2" customFormat="1" ht="28.2" spans="1:36">
      <c r="A15" s="12"/>
      <c r="B15" s="21" t="s">
        <v>103</v>
      </c>
      <c r="C15" s="21"/>
      <c r="D15" s="21"/>
      <c r="E15" s="14"/>
      <c r="F15" s="14"/>
      <c r="G15" s="14"/>
      <c r="H15" s="15"/>
      <c r="I15" s="48"/>
      <c r="J15" s="48"/>
      <c r="K15" s="51"/>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14"/>
    </row>
    <row r="16" s="2" customFormat="1" ht="87" spans="1:36">
      <c r="A16" s="12">
        <v>8</v>
      </c>
      <c r="B16" s="22" t="s">
        <v>104</v>
      </c>
      <c r="C16" s="22" t="s">
        <v>105</v>
      </c>
      <c r="D16" s="22" t="s">
        <v>106</v>
      </c>
      <c r="E16" s="22" t="s">
        <v>107</v>
      </c>
      <c r="F16" s="22" t="s">
        <v>108</v>
      </c>
      <c r="G16" s="22" t="s">
        <v>46</v>
      </c>
      <c r="H16" s="22" t="s">
        <v>109</v>
      </c>
      <c r="I16" s="22">
        <v>100</v>
      </c>
      <c r="J16" s="22">
        <v>100</v>
      </c>
      <c r="K16" s="36" t="s">
        <v>48</v>
      </c>
      <c r="L16" s="36" t="s">
        <v>49</v>
      </c>
      <c r="M16" s="36" t="s">
        <v>50</v>
      </c>
      <c r="N16" s="36" t="s">
        <v>51</v>
      </c>
      <c r="O16" s="36" t="s">
        <v>52</v>
      </c>
      <c r="P16" s="36" t="s">
        <v>52</v>
      </c>
      <c r="Q16" s="36" t="s">
        <v>52</v>
      </c>
      <c r="R16" s="36" t="s">
        <v>52</v>
      </c>
      <c r="S16" s="36" t="s">
        <v>52</v>
      </c>
      <c r="T16" s="36" t="s">
        <v>52</v>
      </c>
      <c r="U16" s="36" t="s">
        <v>53</v>
      </c>
      <c r="V16" s="36">
        <v>2025</v>
      </c>
      <c r="W16" s="36" t="s">
        <v>54</v>
      </c>
      <c r="X16" s="36" t="s">
        <v>110</v>
      </c>
      <c r="Y16" s="62">
        <v>1</v>
      </c>
      <c r="Z16" s="62">
        <v>4050</v>
      </c>
      <c r="AA16" s="62">
        <v>950</v>
      </c>
      <c r="AB16" s="62">
        <v>0</v>
      </c>
      <c r="AC16" s="62">
        <v>17</v>
      </c>
      <c r="AD16" s="62">
        <v>42</v>
      </c>
      <c r="AE16" s="36" t="s">
        <v>111</v>
      </c>
      <c r="AF16" s="36" t="s">
        <v>57</v>
      </c>
      <c r="AG16" s="36" t="s">
        <v>57</v>
      </c>
      <c r="AH16" s="36" t="s">
        <v>58</v>
      </c>
      <c r="AI16" s="36" t="s">
        <v>112</v>
      </c>
      <c r="AJ16" s="14"/>
    </row>
    <row r="17" s="2" customFormat="1" ht="87" spans="1:36">
      <c r="A17" s="12">
        <v>9</v>
      </c>
      <c r="B17" s="22" t="s">
        <v>113</v>
      </c>
      <c r="C17" s="22" t="s">
        <v>105</v>
      </c>
      <c r="D17" s="22" t="s">
        <v>106</v>
      </c>
      <c r="E17" s="22" t="s">
        <v>114</v>
      </c>
      <c r="F17" s="22" t="s">
        <v>115</v>
      </c>
      <c r="G17" s="22" t="s">
        <v>46</v>
      </c>
      <c r="H17" s="22" t="s">
        <v>116</v>
      </c>
      <c r="I17" s="22">
        <v>35</v>
      </c>
      <c r="J17" s="22">
        <v>35</v>
      </c>
      <c r="K17" s="36" t="s">
        <v>48</v>
      </c>
      <c r="L17" s="36" t="s">
        <v>49</v>
      </c>
      <c r="M17" s="36" t="s">
        <v>117</v>
      </c>
      <c r="N17" s="36" t="s">
        <v>51</v>
      </c>
      <c r="O17" s="36" t="s">
        <v>52</v>
      </c>
      <c r="P17" s="36" t="s">
        <v>52</v>
      </c>
      <c r="Q17" s="36" t="s">
        <v>52</v>
      </c>
      <c r="R17" s="36" t="s">
        <v>52</v>
      </c>
      <c r="S17" s="36" t="s">
        <v>52</v>
      </c>
      <c r="T17" s="36" t="s">
        <v>52</v>
      </c>
      <c r="U17" s="36" t="s">
        <v>53</v>
      </c>
      <c r="V17" s="36">
        <v>2025</v>
      </c>
      <c r="W17" s="36" t="s">
        <v>54</v>
      </c>
      <c r="X17" s="36" t="s">
        <v>118</v>
      </c>
      <c r="Y17" s="62">
        <v>1</v>
      </c>
      <c r="Z17" s="62">
        <v>67</v>
      </c>
      <c r="AA17" s="62">
        <v>11</v>
      </c>
      <c r="AB17" s="62">
        <v>0</v>
      </c>
      <c r="AC17" s="62">
        <v>1</v>
      </c>
      <c r="AD17" s="62">
        <v>5</v>
      </c>
      <c r="AE17" s="36" t="s">
        <v>119</v>
      </c>
      <c r="AF17" s="36" t="s">
        <v>57</v>
      </c>
      <c r="AG17" s="36" t="s">
        <v>57</v>
      </c>
      <c r="AH17" s="36" t="s">
        <v>120</v>
      </c>
      <c r="AI17" s="36" t="s">
        <v>121</v>
      </c>
      <c r="AJ17" s="14"/>
    </row>
    <row r="18" s="2" customFormat="1" ht="188" customHeight="1" spans="1:36">
      <c r="A18" s="12">
        <v>10</v>
      </c>
      <c r="B18" s="22" t="s">
        <v>122</v>
      </c>
      <c r="C18" s="22" t="s">
        <v>105</v>
      </c>
      <c r="D18" s="22" t="s">
        <v>106</v>
      </c>
      <c r="E18" s="22" t="s">
        <v>114</v>
      </c>
      <c r="F18" s="22" t="s">
        <v>78</v>
      </c>
      <c r="G18" s="22" t="s">
        <v>46</v>
      </c>
      <c r="H18" s="22" t="s">
        <v>123</v>
      </c>
      <c r="I18" s="22">
        <v>85</v>
      </c>
      <c r="J18" s="22">
        <v>85</v>
      </c>
      <c r="K18" s="36" t="s">
        <v>48</v>
      </c>
      <c r="L18" s="36" t="s">
        <v>49</v>
      </c>
      <c r="M18" s="36" t="s">
        <v>50</v>
      </c>
      <c r="N18" s="36" t="s">
        <v>51</v>
      </c>
      <c r="O18" s="36" t="s">
        <v>52</v>
      </c>
      <c r="P18" s="36" t="s">
        <v>52</v>
      </c>
      <c r="Q18" s="36" t="s">
        <v>52</v>
      </c>
      <c r="R18" s="36" t="s">
        <v>52</v>
      </c>
      <c r="S18" s="36" t="s">
        <v>52</v>
      </c>
      <c r="T18" s="36" t="s">
        <v>52</v>
      </c>
      <c r="U18" s="36" t="s">
        <v>53</v>
      </c>
      <c r="V18" s="36">
        <v>2025</v>
      </c>
      <c r="W18" s="36" t="s">
        <v>54</v>
      </c>
      <c r="X18" s="36" t="s">
        <v>80</v>
      </c>
      <c r="Y18" s="62">
        <v>1</v>
      </c>
      <c r="Z18" s="62">
        <v>281</v>
      </c>
      <c r="AA18" s="62">
        <v>69</v>
      </c>
      <c r="AB18" s="62">
        <v>0</v>
      </c>
      <c r="AC18" s="62">
        <v>4</v>
      </c>
      <c r="AD18" s="62">
        <v>13</v>
      </c>
      <c r="AE18" s="36" t="s">
        <v>124</v>
      </c>
      <c r="AF18" s="36" t="s">
        <v>57</v>
      </c>
      <c r="AG18" s="36" t="s">
        <v>57</v>
      </c>
      <c r="AH18" s="36" t="s">
        <v>125</v>
      </c>
      <c r="AI18" s="36" t="s">
        <v>126</v>
      </c>
      <c r="AJ18" s="14"/>
    </row>
    <row r="19" s="2" customFormat="1" ht="148" customHeight="1" spans="1:36">
      <c r="A19" s="12">
        <v>11</v>
      </c>
      <c r="B19" s="22" t="s">
        <v>127</v>
      </c>
      <c r="C19" s="22" t="s">
        <v>105</v>
      </c>
      <c r="D19" s="22" t="s">
        <v>106</v>
      </c>
      <c r="E19" s="22" t="s">
        <v>114</v>
      </c>
      <c r="F19" s="22" t="s">
        <v>78</v>
      </c>
      <c r="G19" s="22" t="s">
        <v>46</v>
      </c>
      <c r="H19" s="22" t="s">
        <v>128</v>
      </c>
      <c r="I19" s="22">
        <v>95</v>
      </c>
      <c r="J19" s="22">
        <v>95</v>
      </c>
      <c r="K19" s="36" t="s">
        <v>48</v>
      </c>
      <c r="L19" s="36" t="s">
        <v>129</v>
      </c>
      <c r="M19" s="36" t="s">
        <v>63</v>
      </c>
      <c r="N19" s="36" t="s">
        <v>51</v>
      </c>
      <c r="O19" s="36" t="s">
        <v>52</v>
      </c>
      <c r="P19" s="36" t="s">
        <v>52</v>
      </c>
      <c r="Q19" s="36" t="s">
        <v>52</v>
      </c>
      <c r="R19" s="36" t="s">
        <v>52</v>
      </c>
      <c r="S19" s="36" t="s">
        <v>52</v>
      </c>
      <c r="T19" s="36" t="s">
        <v>52</v>
      </c>
      <c r="U19" s="36" t="s">
        <v>53</v>
      </c>
      <c r="V19" s="36">
        <v>2025</v>
      </c>
      <c r="W19" s="36" t="s">
        <v>54</v>
      </c>
      <c r="X19" s="36" t="s">
        <v>80</v>
      </c>
      <c r="Y19" s="62">
        <v>1</v>
      </c>
      <c r="Z19" s="62">
        <v>365</v>
      </c>
      <c r="AA19" s="62">
        <v>88</v>
      </c>
      <c r="AB19" s="62">
        <v>0</v>
      </c>
      <c r="AC19" s="62">
        <v>5</v>
      </c>
      <c r="AD19" s="62">
        <v>16</v>
      </c>
      <c r="AE19" s="36" t="s">
        <v>124</v>
      </c>
      <c r="AF19" s="36" t="s">
        <v>57</v>
      </c>
      <c r="AG19" s="36" t="s">
        <v>57</v>
      </c>
      <c r="AH19" s="36" t="s">
        <v>130</v>
      </c>
      <c r="AI19" s="36" t="s">
        <v>131</v>
      </c>
      <c r="AJ19" s="14"/>
    </row>
    <row r="20" s="2" customFormat="1" ht="121.8" spans="1:36">
      <c r="A20" s="12">
        <v>12</v>
      </c>
      <c r="B20" s="22" t="s">
        <v>132</v>
      </c>
      <c r="C20" s="22" t="s">
        <v>105</v>
      </c>
      <c r="D20" s="22" t="s">
        <v>106</v>
      </c>
      <c r="E20" s="22" t="s">
        <v>133</v>
      </c>
      <c r="F20" s="22" t="s">
        <v>134</v>
      </c>
      <c r="G20" s="22" t="s">
        <v>46</v>
      </c>
      <c r="H20" s="22" t="s">
        <v>135</v>
      </c>
      <c r="I20" s="22">
        <v>50</v>
      </c>
      <c r="J20" s="22">
        <v>50</v>
      </c>
      <c r="K20" s="36" t="s">
        <v>48</v>
      </c>
      <c r="L20" s="36" t="s">
        <v>49</v>
      </c>
      <c r="M20" s="36" t="s">
        <v>50</v>
      </c>
      <c r="N20" s="36" t="s">
        <v>51</v>
      </c>
      <c r="O20" s="36" t="s">
        <v>52</v>
      </c>
      <c r="P20" s="36" t="s">
        <v>52</v>
      </c>
      <c r="Q20" s="36" t="s">
        <v>52</v>
      </c>
      <c r="R20" s="36" t="s">
        <v>52</v>
      </c>
      <c r="S20" s="36" t="s">
        <v>52</v>
      </c>
      <c r="T20" s="36" t="s">
        <v>52</v>
      </c>
      <c r="U20" s="36" t="s">
        <v>53</v>
      </c>
      <c r="V20" s="36">
        <v>2025</v>
      </c>
      <c r="W20" s="36" t="s">
        <v>54</v>
      </c>
      <c r="X20" s="36" t="s">
        <v>136</v>
      </c>
      <c r="Y20" s="62">
        <v>1</v>
      </c>
      <c r="Z20" s="62">
        <v>4146</v>
      </c>
      <c r="AA20" s="62">
        <v>881</v>
      </c>
      <c r="AB20" s="62">
        <v>0</v>
      </c>
      <c r="AC20" s="62">
        <v>15</v>
      </c>
      <c r="AD20" s="62">
        <v>33</v>
      </c>
      <c r="AE20" s="36" t="s">
        <v>137</v>
      </c>
      <c r="AF20" s="36" t="s">
        <v>57</v>
      </c>
      <c r="AG20" s="36" t="s">
        <v>57</v>
      </c>
      <c r="AH20" s="36" t="s">
        <v>138</v>
      </c>
      <c r="AI20" s="36" t="s">
        <v>139</v>
      </c>
      <c r="AJ20" s="14"/>
    </row>
    <row r="21" s="2" customFormat="1" ht="96" spans="1:36">
      <c r="A21" s="12">
        <v>13</v>
      </c>
      <c r="B21" s="22" t="s">
        <v>140</v>
      </c>
      <c r="C21" s="22" t="s">
        <v>105</v>
      </c>
      <c r="D21" s="22" t="s">
        <v>141</v>
      </c>
      <c r="E21" s="22" t="s">
        <v>142</v>
      </c>
      <c r="F21" s="22" t="s">
        <v>143</v>
      </c>
      <c r="G21" s="22" t="s">
        <v>46</v>
      </c>
      <c r="H21" s="22" t="s">
        <v>144</v>
      </c>
      <c r="I21" s="22">
        <v>40</v>
      </c>
      <c r="J21" s="22">
        <v>40</v>
      </c>
      <c r="K21" s="36" t="s">
        <v>48</v>
      </c>
      <c r="L21" s="36" t="s">
        <v>49</v>
      </c>
      <c r="M21" s="36" t="s">
        <v>50</v>
      </c>
      <c r="N21" s="36" t="s">
        <v>51</v>
      </c>
      <c r="O21" s="36" t="s">
        <v>52</v>
      </c>
      <c r="P21" s="36" t="s">
        <v>52</v>
      </c>
      <c r="Q21" s="36" t="s">
        <v>52</v>
      </c>
      <c r="R21" s="36" t="s">
        <v>52</v>
      </c>
      <c r="S21" s="36" t="s">
        <v>52</v>
      </c>
      <c r="T21" s="36" t="s">
        <v>52</v>
      </c>
      <c r="U21" s="36" t="s">
        <v>53</v>
      </c>
      <c r="V21" s="36">
        <v>2025</v>
      </c>
      <c r="W21" s="36" t="s">
        <v>54</v>
      </c>
      <c r="X21" s="36" t="s">
        <v>145</v>
      </c>
      <c r="Y21" s="62">
        <v>1</v>
      </c>
      <c r="Z21" s="62">
        <v>2482</v>
      </c>
      <c r="AA21" s="62">
        <v>595</v>
      </c>
      <c r="AB21" s="62">
        <v>1</v>
      </c>
      <c r="AC21" s="62">
        <v>128</v>
      </c>
      <c r="AD21" s="62">
        <v>453</v>
      </c>
      <c r="AE21" s="36" t="s">
        <v>146</v>
      </c>
      <c r="AF21" s="36" t="s">
        <v>57</v>
      </c>
      <c r="AG21" s="36" t="s">
        <v>57</v>
      </c>
      <c r="AH21" s="36" t="s">
        <v>147</v>
      </c>
      <c r="AI21" s="36" t="s">
        <v>148</v>
      </c>
      <c r="AJ21" s="14"/>
    </row>
    <row r="22" s="2" customFormat="1" ht="72" spans="1:36">
      <c r="A22" s="12">
        <v>14</v>
      </c>
      <c r="B22" s="22" t="s">
        <v>149</v>
      </c>
      <c r="C22" s="22" t="s">
        <v>105</v>
      </c>
      <c r="D22" s="22" t="s">
        <v>150</v>
      </c>
      <c r="E22" s="22" t="s">
        <v>151</v>
      </c>
      <c r="F22" s="22" t="s">
        <v>134</v>
      </c>
      <c r="G22" s="22" t="s">
        <v>46</v>
      </c>
      <c r="H22" s="22" t="s">
        <v>152</v>
      </c>
      <c r="I22" s="22">
        <v>10</v>
      </c>
      <c r="J22" s="22">
        <v>10</v>
      </c>
      <c r="K22" s="36" t="s">
        <v>48</v>
      </c>
      <c r="L22" s="36" t="s">
        <v>49</v>
      </c>
      <c r="M22" s="36" t="s">
        <v>50</v>
      </c>
      <c r="N22" s="36" t="s">
        <v>51</v>
      </c>
      <c r="O22" s="36" t="s">
        <v>52</v>
      </c>
      <c r="P22" s="36" t="s">
        <v>52</v>
      </c>
      <c r="Q22" s="36" t="s">
        <v>52</v>
      </c>
      <c r="R22" s="36" t="s">
        <v>52</v>
      </c>
      <c r="S22" s="36" t="s">
        <v>52</v>
      </c>
      <c r="T22" s="36" t="s">
        <v>52</v>
      </c>
      <c r="U22" s="36" t="s">
        <v>53</v>
      </c>
      <c r="V22" s="36">
        <v>2025</v>
      </c>
      <c r="W22" s="36" t="s">
        <v>54</v>
      </c>
      <c r="X22" s="36" t="s">
        <v>136</v>
      </c>
      <c r="Y22" s="62">
        <v>1</v>
      </c>
      <c r="Z22" s="62">
        <v>4146</v>
      </c>
      <c r="AA22" s="62">
        <v>881</v>
      </c>
      <c r="AB22" s="62">
        <v>0</v>
      </c>
      <c r="AC22" s="62">
        <v>15</v>
      </c>
      <c r="AD22" s="62">
        <v>33</v>
      </c>
      <c r="AE22" s="36" t="s">
        <v>153</v>
      </c>
      <c r="AF22" s="36" t="s">
        <v>57</v>
      </c>
      <c r="AG22" s="36" t="s">
        <v>57</v>
      </c>
      <c r="AH22" s="36" t="s">
        <v>154</v>
      </c>
      <c r="AI22" s="36" t="s">
        <v>155</v>
      </c>
      <c r="AJ22" s="14"/>
    </row>
    <row r="23" s="2" customFormat="1" spans="1:36">
      <c r="A23" s="12"/>
      <c r="B23" s="24" t="s">
        <v>102</v>
      </c>
      <c r="C23" s="14"/>
      <c r="D23" s="14"/>
      <c r="E23" s="14"/>
      <c r="F23" s="14"/>
      <c r="G23" s="14"/>
      <c r="H23" s="15"/>
      <c r="I23" s="52">
        <f>SUM(I16:I22)</f>
        <v>415</v>
      </c>
      <c r="J23" s="48"/>
      <c r="K23" s="51"/>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14"/>
    </row>
    <row r="24" s="2" customFormat="1" ht="25.8" spans="1:36">
      <c r="A24" s="12"/>
      <c r="B24" s="26" t="s">
        <v>156</v>
      </c>
      <c r="C24" s="26"/>
      <c r="D24" s="26"/>
      <c r="E24" s="14"/>
      <c r="F24" s="14"/>
      <c r="G24" s="14"/>
      <c r="H24" s="15"/>
      <c r="I24" s="48"/>
      <c r="J24" s="48"/>
      <c r="K24" s="51"/>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14"/>
    </row>
    <row r="25" s="4" customFormat="1" ht="83" customHeight="1" spans="1:36">
      <c r="A25" s="27">
        <v>15</v>
      </c>
      <c r="B25" s="22" t="s">
        <v>157</v>
      </c>
      <c r="C25" s="22" t="s">
        <v>158</v>
      </c>
      <c r="D25" s="22" t="s">
        <v>158</v>
      </c>
      <c r="E25" s="22" t="s">
        <v>158</v>
      </c>
      <c r="F25" s="22" t="s">
        <v>39</v>
      </c>
      <c r="G25" s="22" t="s">
        <v>46</v>
      </c>
      <c r="H25" s="22" t="s">
        <v>159</v>
      </c>
      <c r="I25" s="45">
        <v>20</v>
      </c>
      <c r="J25" s="45">
        <v>20</v>
      </c>
      <c r="K25" s="36" t="s">
        <v>48</v>
      </c>
      <c r="L25" s="36" t="s">
        <v>49</v>
      </c>
      <c r="M25" s="53" t="s">
        <v>63</v>
      </c>
      <c r="N25" s="36" t="s">
        <v>51</v>
      </c>
      <c r="O25" s="36" t="s">
        <v>52</v>
      </c>
      <c r="P25" s="36" t="s">
        <v>52</v>
      </c>
      <c r="Q25" s="36" t="s">
        <v>52</v>
      </c>
      <c r="R25" s="36" t="s">
        <v>52</v>
      </c>
      <c r="S25" s="36" t="s">
        <v>52</v>
      </c>
      <c r="T25" s="36" t="s">
        <v>52</v>
      </c>
      <c r="U25" s="36" t="s">
        <v>53</v>
      </c>
      <c r="V25" s="61">
        <v>2025</v>
      </c>
      <c r="W25" s="36" t="s">
        <v>54</v>
      </c>
      <c r="X25" s="36" t="s">
        <v>39</v>
      </c>
      <c r="Y25" s="62">
        <v>10</v>
      </c>
      <c r="Z25" s="62">
        <v>34859</v>
      </c>
      <c r="AA25" s="62">
        <v>8365</v>
      </c>
      <c r="AB25" s="62">
        <v>2</v>
      </c>
      <c r="AC25" s="62">
        <v>455</v>
      </c>
      <c r="AD25" s="62">
        <v>1520</v>
      </c>
      <c r="AE25" s="36" t="s">
        <v>160</v>
      </c>
      <c r="AF25" s="36" t="s">
        <v>161</v>
      </c>
      <c r="AG25" s="69" t="s">
        <v>57</v>
      </c>
      <c r="AH25" s="36" t="s">
        <v>162</v>
      </c>
      <c r="AI25" s="36" t="s">
        <v>163</v>
      </c>
      <c r="AJ25" s="44"/>
    </row>
    <row r="26" s="2" customFormat="1" spans="1:36">
      <c r="A26" s="12"/>
      <c r="B26" s="24" t="s">
        <v>102</v>
      </c>
      <c r="C26" s="14"/>
      <c r="D26" s="14"/>
      <c r="E26" s="14"/>
      <c r="F26" s="14"/>
      <c r="G26" s="14"/>
      <c r="H26" s="15"/>
      <c r="I26" s="52">
        <f>SUM(I25:I25)</f>
        <v>20</v>
      </c>
      <c r="J26" s="48"/>
      <c r="K26" s="51"/>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14"/>
    </row>
    <row r="27" s="2" customFormat="1" ht="48" customHeight="1" spans="1:36">
      <c r="A27" s="12"/>
      <c r="B27" s="28" t="s">
        <v>164</v>
      </c>
      <c r="C27" s="29"/>
      <c r="D27" s="29"/>
      <c r="E27" s="28"/>
      <c r="F27" s="28"/>
      <c r="G27" s="28"/>
      <c r="H27" s="30"/>
      <c r="I27" s="52"/>
      <c r="J27" s="52"/>
      <c r="K27" s="51"/>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14"/>
    </row>
    <row r="28" s="2" customFormat="1" ht="28.2" spans="1:36">
      <c r="A28" s="12"/>
      <c r="B28" s="21" t="s">
        <v>40</v>
      </c>
      <c r="C28" s="21"/>
      <c r="D28" s="21"/>
      <c r="E28" s="14"/>
      <c r="F28" s="14"/>
      <c r="G28" s="14"/>
      <c r="H28" s="15"/>
      <c r="I28" s="48"/>
      <c r="J28" s="48"/>
      <c r="K28" s="51"/>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14"/>
    </row>
    <row r="29" s="2" customFormat="1" ht="100.8" spans="1:36">
      <c r="A29" s="12">
        <v>16</v>
      </c>
      <c r="B29" s="22" t="s">
        <v>165</v>
      </c>
      <c r="C29" s="22" t="s">
        <v>42</v>
      </c>
      <c r="D29" s="22" t="s">
        <v>166</v>
      </c>
      <c r="E29" s="22" t="s">
        <v>167</v>
      </c>
      <c r="F29" s="22" t="s">
        <v>168</v>
      </c>
      <c r="G29" s="22" t="s">
        <v>46</v>
      </c>
      <c r="H29" s="31" t="s">
        <v>169</v>
      </c>
      <c r="I29" s="32">
        <v>150</v>
      </c>
      <c r="J29" s="32">
        <v>150</v>
      </c>
      <c r="K29" s="34" t="s">
        <v>48</v>
      </c>
      <c r="L29" s="34" t="s">
        <v>49</v>
      </c>
      <c r="M29" s="34" t="s">
        <v>170</v>
      </c>
      <c r="N29" s="34" t="s">
        <v>171</v>
      </c>
      <c r="O29" s="34" t="s">
        <v>52</v>
      </c>
      <c r="P29" s="34" t="s">
        <v>52</v>
      </c>
      <c r="Q29" s="34" t="s">
        <v>52</v>
      </c>
      <c r="R29" s="34" t="s">
        <v>52</v>
      </c>
      <c r="S29" s="34" t="s">
        <v>52</v>
      </c>
      <c r="T29" s="34" t="s">
        <v>52</v>
      </c>
      <c r="U29" s="34" t="s">
        <v>53</v>
      </c>
      <c r="V29" s="34">
        <v>2025</v>
      </c>
      <c r="W29" s="34" t="s">
        <v>54</v>
      </c>
      <c r="X29" s="34" t="s">
        <v>172</v>
      </c>
      <c r="Y29" s="34">
        <v>1</v>
      </c>
      <c r="Z29" s="34">
        <v>1111</v>
      </c>
      <c r="AA29" s="40">
        <v>391</v>
      </c>
      <c r="AB29" s="40">
        <v>0</v>
      </c>
      <c r="AC29" s="40">
        <v>18</v>
      </c>
      <c r="AD29" s="40">
        <v>60</v>
      </c>
      <c r="AE29" s="13" t="s">
        <v>173</v>
      </c>
      <c r="AF29" s="34" t="s">
        <v>57</v>
      </c>
      <c r="AG29" s="69" t="s">
        <v>57</v>
      </c>
      <c r="AH29" s="34" t="s">
        <v>174</v>
      </c>
      <c r="AI29" s="34" t="s">
        <v>175</v>
      </c>
      <c r="AJ29" s="14"/>
    </row>
    <row r="30" s="2" customFormat="1" ht="115.2" spans="1:36">
      <c r="A30" s="12">
        <v>17</v>
      </c>
      <c r="B30" s="22" t="s">
        <v>176</v>
      </c>
      <c r="C30" s="22" t="s">
        <v>42</v>
      </c>
      <c r="D30" s="22" t="s">
        <v>91</v>
      </c>
      <c r="E30" s="22" t="s">
        <v>70</v>
      </c>
      <c r="F30" s="22" t="s">
        <v>177</v>
      </c>
      <c r="G30" s="22" t="s">
        <v>46</v>
      </c>
      <c r="H30" s="31" t="s">
        <v>178</v>
      </c>
      <c r="I30" s="32">
        <v>200</v>
      </c>
      <c r="J30" s="32">
        <v>200</v>
      </c>
      <c r="K30" s="34" t="s">
        <v>48</v>
      </c>
      <c r="L30" s="34" t="s">
        <v>49</v>
      </c>
      <c r="M30" s="34" t="s">
        <v>170</v>
      </c>
      <c r="N30" s="34" t="s">
        <v>171</v>
      </c>
      <c r="O30" s="34" t="s">
        <v>52</v>
      </c>
      <c r="P30" s="34" t="s">
        <v>52</v>
      </c>
      <c r="Q30" s="34" t="s">
        <v>52</v>
      </c>
      <c r="R30" s="34" t="s">
        <v>52</v>
      </c>
      <c r="S30" s="34" t="s">
        <v>52</v>
      </c>
      <c r="T30" s="34" t="s">
        <v>52</v>
      </c>
      <c r="U30" s="34" t="s">
        <v>53</v>
      </c>
      <c r="V30" s="34">
        <v>2025</v>
      </c>
      <c r="W30" s="34" t="s">
        <v>54</v>
      </c>
      <c r="X30" s="34" t="s">
        <v>179</v>
      </c>
      <c r="Y30" s="34">
        <v>1</v>
      </c>
      <c r="Z30" s="34">
        <v>4113</v>
      </c>
      <c r="AA30" s="40">
        <v>991</v>
      </c>
      <c r="AB30" s="40">
        <v>0</v>
      </c>
      <c r="AC30" s="40">
        <v>18</v>
      </c>
      <c r="AD30" s="40">
        <v>56</v>
      </c>
      <c r="AE30" s="64" t="s">
        <v>180</v>
      </c>
      <c r="AF30" s="34" t="s">
        <v>57</v>
      </c>
      <c r="AG30" s="69" t="s">
        <v>57</v>
      </c>
      <c r="AH30" s="34" t="s">
        <v>181</v>
      </c>
      <c r="AI30" s="34" t="s">
        <v>182</v>
      </c>
      <c r="AJ30" s="14"/>
    </row>
    <row r="31" s="2" customFormat="1" ht="117" customHeight="1" spans="1:36">
      <c r="A31" s="12">
        <v>18</v>
      </c>
      <c r="B31" s="22" t="s">
        <v>183</v>
      </c>
      <c r="C31" s="22" t="s">
        <v>42</v>
      </c>
      <c r="D31" s="22" t="s">
        <v>166</v>
      </c>
      <c r="E31" s="22" t="s">
        <v>167</v>
      </c>
      <c r="F31" s="22" t="s">
        <v>164</v>
      </c>
      <c r="G31" s="22" t="s">
        <v>46</v>
      </c>
      <c r="H31" s="22" t="s">
        <v>184</v>
      </c>
      <c r="I31" s="22">
        <v>45</v>
      </c>
      <c r="J31" s="22">
        <v>45</v>
      </c>
      <c r="K31" s="34" t="s">
        <v>48</v>
      </c>
      <c r="L31" s="34" t="s">
        <v>49</v>
      </c>
      <c r="M31" s="34" t="s">
        <v>170</v>
      </c>
      <c r="N31" s="34" t="s">
        <v>171</v>
      </c>
      <c r="O31" s="34" t="s">
        <v>52</v>
      </c>
      <c r="P31" s="34" t="s">
        <v>52</v>
      </c>
      <c r="Q31" s="34" t="s">
        <v>52</v>
      </c>
      <c r="R31" s="34" t="s">
        <v>52</v>
      </c>
      <c r="S31" s="34" t="s">
        <v>52</v>
      </c>
      <c r="T31" s="34" t="s">
        <v>52</v>
      </c>
      <c r="U31" s="34" t="s">
        <v>53</v>
      </c>
      <c r="V31" s="34">
        <v>2025</v>
      </c>
      <c r="W31" s="34" t="s">
        <v>54</v>
      </c>
      <c r="X31" s="34" t="s">
        <v>172</v>
      </c>
      <c r="Y31" s="34">
        <v>7</v>
      </c>
      <c r="Z31" s="34">
        <v>19395</v>
      </c>
      <c r="AA31" s="40">
        <v>5031</v>
      </c>
      <c r="AB31" s="40">
        <v>2</v>
      </c>
      <c r="AC31" s="40">
        <v>385</v>
      </c>
      <c r="AD31" s="40">
        <v>1381</v>
      </c>
      <c r="AE31" s="64" t="s">
        <v>185</v>
      </c>
      <c r="AF31" s="34" t="s">
        <v>57</v>
      </c>
      <c r="AG31" s="69" t="s">
        <v>57</v>
      </c>
      <c r="AH31" s="13" t="s">
        <v>186</v>
      </c>
      <c r="AI31" s="34" t="s">
        <v>187</v>
      </c>
      <c r="AJ31" s="14"/>
    </row>
    <row r="32" s="2" customFormat="1" spans="1:36">
      <c r="A32" s="12"/>
      <c r="B32" s="24" t="s">
        <v>102</v>
      </c>
      <c r="C32" s="14"/>
      <c r="D32" s="14"/>
      <c r="E32" s="14"/>
      <c r="F32" s="14"/>
      <c r="G32" s="14"/>
      <c r="H32" s="15"/>
      <c r="I32" s="52">
        <f>SUBTOTAL(9,I29:I31)</f>
        <v>395</v>
      </c>
      <c r="J32" s="48"/>
      <c r="K32" s="51"/>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14"/>
    </row>
    <row r="33" s="2" customFormat="1" ht="28.2" spans="1:36">
      <c r="A33" s="12"/>
      <c r="B33" s="21" t="s">
        <v>103</v>
      </c>
      <c r="C33" s="21"/>
      <c r="D33" s="21"/>
      <c r="E33" s="14"/>
      <c r="F33" s="14"/>
      <c r="G33" s="14"/>
      <c r="H33" s="15"/>
      <c r="I33" s="48"/>
      <c r="J33" s="48"/>
      <c r="K33" s="51"/>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14"/>
    </row>
    <row r="34" s="2" customFormat="1" ht="72" spans="1:36">
      <c r="A34" s="12">
        <v>19</v>
      </c>
      <c r="B34" s="22" t="s">
        <v>188</v>
      </c>
      <c r="C34" s="22" t="s">
        <v>105</v>
      </c>
      <c r="D34" s="22" t="s">
        <v>189</v>
      </c>
      <c r="E34" s="22" t="s">
        <v>190</v>
      </c>
      <c r="F34" s="22" t="s">
        <v>191</v>
      </c>
      <c r="G34" s="22" t="s">
        <v>46</v>
      </c>
      <c r="H34" s="22" t="s">
        <v>192</v>
      </c>
      <c r="I34" s="22">
        <v>100</v>
      </c>
      <c r="J34" s="22">
        <v>100</v>
      </c>
      <c r="K34" s="34" t="s">
        <v>48</v>
      </c>
      <c r="L34" s="34" t="s">
        <v>49</v>
      </c>
      <c r="M34" s="34" t="s">
        <v>193</v>
      </c>
      <c r="N34" s="34" t="s">
        <v>194</v>
      </c>
      <c r="O34" s="34" t="s">
        <v>52</v>
      </c>
      <c r="P34" s="34" t="s">
        <v>52</v>
      </c>
      <c r="Q34" s="34" t="s">
        <v>52</v>
      </c>
      <c r="R34" s="34" t="s">
        <v>52</v>
      </c>
      <c r="S34" s="34" t="s">
        <v>52</v>
      </c>
      <c r="T34" s="34" t="s">
        <v>52</v>
      </c>
      <c r="U34" s="34" t="s">
        <v>53</v>
      </c>
      <c r="V34" s="34">
        <v>2025</v>
      </c>
      <c r="W34" s="34" t="s">
        <v>54</v>
      </c>
      <c r="X34" s="34" t="s">
        <v>195</v>
      </c>
      <c r="Y34" s="34">
        <v>1</v>
      </c>
      <c r="Z34" s="34">
        <v>3073</v>
      </c>
      <c r="AA34" s="34">
        <v>697</v>
      </c>
      <c r="AB34" s="34">
        <v>0</v>
      </c>
      <c r="AC34" s="34">
        <v>22</v>
      </c>
      <c r="AD34" s="34">
        <v>99</v>
      </c>
      <c r="AE34" s="34" t="s">
        <v>196</v>
      </c>
      <c r="AF34" s="36" t="s">
        <v>57</v>
      </c>
      <c r="AG34" s="36" t="s">
        <v>57</v>
      </c>
      <c r="AH34" s="36" t="s">
        <v>197</v>
      </c>
      <c r="AI34" s="70" t="s">
        <v>198</v>
      </c>
      <c r="AJ34" s="14"/>
    </row>
    <row r="35" s="2" customFormat="1" ht="87" spans="1:36">
      <c r="A35" s="12">
        <v>20</v>
      </c>
      <c r="B35" s="22" t="s">
        <v>199</v>
      </c>
      <c r="C35" s="22" t="s">
        <v>105</v>
      </c>
      <c r="D35" s="22" t="s">
        <v>106</v>
      </c>
      <c r="E35" s="22" t="s">
        <v>200</v>
      </c>
      <c r="F35" s="22" t="s">
        <v>168</v>
      </c>
      <c r="G35" s="22" t="s">
        <v>46</v>
      </c>
      <c r="H35" s="22" t="s">
        <v>201</v>
      </c>
      <c r="I35" s="22">
        <v>103.9</v>
      </c>
      <c r="J35" s="22">
        <v>103.9</v>
      </c>
      <c r="K35" s="34" t="s">
        <v>48</v>
      </c>
      <c r="L35" s="34" t="s">
        <v>49</v>
      </c>
      <c r="M35" s="34" t="s">
        <v>193</v>
      </c>
      <c r="N35" s="34" t="s">
        <v>194</v>
      </c>
      <c r="O35" s="34" t="s">
        <v>52</v>
      </c>
      <c r="P35" s="34" t="s">
        <v>52</v>
      </c>
      <c r="Q35" s="34" t="s">
        <v>52</v>
      </c>
      <c r="R35" s="34" t="s">
        <v>52</v>
      </c>
      <c r="S35" s="34" t="s">
        <v>52</v>
      </c>
      <c r="T35" s="34" t="s">
        <v>52</v>
      </c>
      <c r="U35" s="34" t="s">
        <v>53</v>
      </c>
      <c r="V35" s="34">
        <v>2025</v>
      </c>
      <c r="W35" s="34" t="s">
        <v>54</v>
      </c>
      <c r="X35" s="34" t="s">
        <v>172</v>
      </c>
      <c r="Y35" s="34">
        <v>1</v>
      </c>
      <c r="Z35" s="34">
        <v>1111</v>
      </c>
      <c r="AA35" s="40">
        <v>391</v>
      </c>
      <c r="AB35" s="40">
        <v>0</v>
      </c>
      <c r="AC35" s="40">
        <v>18</v>
      </c>
      <c r="AD35" s="40">
        <v>60</v>
      </c>
      <c r="AE35" s="34" t="s">
        <v>202</v>
      </c>
      <c r="AF35" s="36" t="s">
        <v>57</v>
      </c>
      <c r="AG35" s="36" t="s">
        <v>57</v>
      </c>
      <c r="AH35" s="34" t="s">
        <v>203</v>
      </c>
      <c r="AI35" s="70" t="s">
        <v>204</v>
      </c>
      <c r="AJ35" s="14"/>
    </row>
    <row r="36" s="2" customFormat="1" ht="87" spans="1:36">
      <c r="A36" s="12">
        <v>21</v>
      </c>
      <c r="B36" s="22" t="s">
        <v>205</v>
      </c>
      <c r="C36" s="22" t="s">
        <v>206</v>
      </c>
      <c r="D36" s="22" t="s">
        <v>106</v>
      </c>
      <c r="E36" s="22" t="s">
        <v>114</v>
      </c>
      <c r="F36" s="22" t="s">
        <v>207</v>
      </c>
      <c r="G36" s="32" t="s">
        <v>46</v>
      </c>
      <c r="H36" s="22" t="s">
        <v>208</v>
      </c>
      <c r="I36" s="45">
        <v>90</v>
      </c>
      <c r="J36" s="45">
        <v>90</v>
      </c>
      <c r="K36" s="34" t="s">
        <v>48</v>
      </c>
      <c r="L36" s="34" t="s">
        <v>49</v>
      </c>
      <c r="M36" s="34" t="s">
        <v>170</v>
      </c>
      <c r="N36" s="34" t="s">
        <v>170</v>
      </c>
      <c r="O36" s="34" t="s">
        <v>52</v>
      </c>
      <c r="P36" s="34" t="s">
        <v>52</v>
      </c>
      <c r="Q36" s="34" t="s">
        <v>52</v>
      </c>
      <c r="R36" s="34" t="s">
        <v>52</v>
      </c>
      <c r="S36" s="34" t="s">
        <v>52</v>
      </c>
      <c r="T36" s="34" t="s">
        <v>52</v>
      </c>
      <c r="U36" s="34" t="s">
        <v>53</v>
      </c>
      <c r="V36" s="34">
        <v>2025</v>
      </c>
      <c r="W36" s="34" t="s">
        <v>54</v>
      </c>
      <c r="X36" s="34" t="s">
        <v>209</v>
      </c>
      <c r="Y36" s="34">
        <v>1</v>
      </c>
      <c r="Z36" s="34">
        <v>275</v>
      </c>
      <c r="AA36" s="34">
        <v>64</v>
      </c>
      <c r="AB36" s="34">
        <v>0</v>
      </c>
      <c r="AC36" s="34">
        <v>35</v>
      </c>
      <c r="AD36" s="34">
        <v>114</v>
      </c>
      <c r="AE36" s="34" t="s">
        <v>210</v>
      </c>
      <c r="AF36" s="36" t="s">
        <v>57</v>
      </c>
      <c r="AG36" s="36" t="s">
        <v>57</v>
      </c>
      <c r="AH36" s="57" t="s">
        <v>211</v>
      </c>
      <c r="AI36" s="36" t="s">
        <v>212</v>
      </c>
      <c r="AJ36" s="14"/>
    </row>
    <row r="37" s="2" customFormat="1" ht="100.8" spans="1:36">
      <c r="A37" s="12">
        <v>22</v>
      </c>
      <c r="B37" s="22" t="s">
        <v>213</v>
      </c>
      <c r="C37" s="22" t="s">
        <v>206</v>
      </c>
      <c r="D37" s="22" t="s">
        <v>106</v>
      </c>
      <c r="E37" s="22" t="s">
        <v>114</v>
      </c>
      <c r="F37" s="22" t="s">
        <v>214</v>
      </c>
      <c r="G37" s="22" t="s">
        <v>46</v>
      </c>
      <c r="H37" s="22" t="s">
        <v>215</v>
      </c>
      <c r="I37" s="22">
        <v>90</v>
      </c>
      <c r="J37" s="22">
        <v>90</v>
      </c>
      <c r="K37" s="34" t="s">
        <v>48</v>
      </c>
      <c r="L37" s="34" t="s">
        <v>49</v>
      </c>
      <c r="M37" s="34" t="s">
        <v>193</v>
      </c>
      <c r="N37" s="34" t="s">
        <v>194</v>
      </c>
      <c r="O37" s="34" t="s">
        <v>52</v>
      </c>
      <c r="P37" s="34" t="s">
        <v>52</v>
      </c>
      <c r="Q37" s="34" t="s">
        <v>52</v>
      </c>
      <c r="R37" s="34" t="s">
        <v>52</v>
      </c>
      <c r="S37" s="34" t="s">
        <v>52</v>
      </c>
      <c r="T37" s="34" t="s">
        <v>52</v>
      </c>
      <c r="U37" s="34" t="s">
        <v>53</v>
      </c>
      <c r="V37" s="34">
        <v>2025</v>
      </c>
      <c r="W37" s="34" t="s">
        <v>54</v>
      </c>
      <c r="X37" s="34" t="s">
        <v>195</v>
      </c>
      <c r="Y37" s="34">
        <v>1</v>
      </c>
      <c r="Z37" s="34">
        <v>112</v>
      </c>
      <c r="AA37" s="34">
        <v>27</v>
      </c>
      <c r="AB37" s="34">
        <v>0</v>
      </c>
      <c r="AC37" s="34">
        <v>2</v>
      </c>
      <c r="AD37" s="34">
        <v>7</v>
      </c>
      <c r="AE37" s="57" t="s">
        <v>216</v>
      </c>
      <c r="AF37" s="36" t="s">
        <v>57</v>
      </c>
      <c r="AG37" s="36" t="s">
        <v>57</v>
      </c>
      <c r="AH37" s="36" t="s">
        <v>217</v>
      </c>
      <c r="AI37" s="34" t="s">
        <v>212</v>
      </c>
      <c r="AJ37" s="14"/>
    </row>
    <row r="38" s="2" customFormat="1" ht="87" spans="1:36">
      <c r="A38" s="12">
        <v>23</v>
      </c>
      <c r="B38" s="22" t="s">
        <v>218</v>
      </c>
      <c r="C38" s="22" t="s">
        <v>206</v>
      </c>
      <c r="D38" s="22" t="s">
        <v>106</v>
      </c>
      <c r="E38" s="33" t="s">
        <v>142</v>
      </c>
      <c r="F38" s="22" t="s">
        <v>219</v>
      </c>
      <c r="G38" s="22" t="s">
        <v>46</v>
      </c>
      <c r="H38" s="22" t="s">
        <v>220</v>
      </c>
      <c r="I38" s="22">
        <v>10</v>
      </c>
      <c r="J38" s="22">
        <v>10</v>
      </c>
      <c r="K38" s="36" t="s">
        <v>48</v>
      </c>
      <c r="L38" s="36" t="s">
        <v>49</v>
      </c>
      <c r="M38" s="34" t="s">
        <v>170</v>
      </c>
      <c r="N38" s="34" t="s">
        <v>171</v>
      </c>
      <c r="O38" s="36" t="s">
        <v>52</v>
      </c>
      <c r="P38" s="36" t="s">
        <v>52</v>
      </c>
      <c r="Q38" s="36" t="s">
        <v>52</v>
      </c>
      <c r="R38" s="36" t="s">
        <v>52</v>
      </c>
      <c r="S38" s="36" t="s">
        <v>52</v>
      </c>
      <c r="T38" s="36" t="s">
        <v>52</v>
      </c>
      <c r="U38" s="36" t="s">
        <v>53</v>
      </c>
      <c r="V38" s="36">
        <v>2025</v>
      </c>
      <c r="W38" s="36" t="s">
        <v>54</v>
      </c>
      <c r="X38" s="36" t="s">
        <v>221</v>
      </c>
      <c r="Y38" s="36">
        <v>1</v>
      </c>
      <c r="Z38" s="65">
        <v>2274</v>
      </c>
      <c r="AA38" s="65">
        <v>590</v>
      </c>
      <c r="AB38" s="36">
        <v>1</v>
      </c>
      <c r="AC38" s="36">
        <v>82</v>
      </c>
      <c r="AD38" s="36">
        <v>285</v>
      </c>
      <c r="AE38" s="36" t="s">
        <v>222</v>
      </c>
      <c r="AF38" s="36" t="s">
        <v>57</v>
      </c>
      <c r="AG38" s="36" t="s">
        <v>57</v>
      </c>
      <c r="AH38" s="36" t="s">
        <v>223</v>
      </c>
      <c r="AI38" s="36" t="s">
        <v>224</v>
      </c>
      <c r="AJ38" s="14"/>
    </row>
    <row r="39" s="2" customFormat="1" ht="87" spans="1:36">
      <c r="A39" s="12">
        <v>24</v>
      </c>
      <c r="B39" s="22" t="s">
        <v>225</v>
      </c>
      <c r="C39" s="22" t="s">
        <v>206</v>
      </c>
      <c r="D39" s="22" t="s">
        <v>106</v>
      </c>
      <c r="E39" s="33" t="s">
        <v>142</v>
      </c>
      <c r="F39" s="22" t="s">
        <v>168</v>
      </c>
      <c r="G39" s="22" t="s">
        <v>46</v>
      </c>
      <c r="H39" s="22" t="s">
        <v>226</v>
      </c>
      <c r="I39" s="22">
        <v>10</v>
      </c>
      <c r="J39" s="22">
        <v>10</v>
      </c>
      <c r="K39" s="36" t="s">
        <v>48</v>
      </c>
      <c r="L39" s="36" t="s">
        <v>49</v>
      </c>
      <c r="M39" s="34" t="s">
        <v>170</v>
      </c>
      <c r="N39" s="34" t="s">
        <v>171</v>
      </c>
      <c r="O39" s="36" t="s">
        <v>52</v>
      </c>
      <c r="P39" s="36" t="s">
        <v>52</v>
      </c>
      <c r="Q39" s="36" t="s">
        <v>52</v>
      </c>
      <c r="R39" s="36" t="s">
        <v>52</v>
      </c>
      <c r="S39" s="36" t="s">
        <v>52</v>
      </c>
      <c r="T39" s="36" t="s">
        <v>52</v>
      </c>
      <c r="U39" s="36" t="s">
        <v>53</v>
      </c>
      <c r="V39" s="36">
        <v>2025</v>
      </c>
      <c r="W39" s="36" t="s">
        <v>54</v>
      </c>
      <c r="X39" s="36" t="s">
        <v>172</v>
      </c>
      <c r="Y39" s="36">
        <v>1</v>
      </c>
      <c r="Z39" s="65">
        <v>1111</v>
      </c>
      <c r="AA39" s="65">
        <v>391</v>
      </c>
      <c r="AB39" s="36">
        <v>0</v>
      </c>
      <c r="AC39" s="36">
        <v>18</v>
      </c>
      <c r="AD39" s="36">
        <v>60</v>
      </c>
      <c r="AE39" s="36" t="s">
        <v>227</v>
      </c>
      <c r="AF39" s="36" t="s">
        <v>57</v>
      </c>
      <c r="AG39" s="36" t="s">
        <v>57</v>
      </c>
      <c r="AH39" s="36" t="s">
        <v>228</v>
      </c>
      <c r="AI39" s="36" t="s">
        <v>229</v>
      </c>
      <c r="AJ39" s="14"/>
    </row>
    <row r="40" s="2" customFormat="1" spans="1:36">
      <c r="A40" s="12"/>
      <c r="B40" s="24" t="s">
        <v>102</v>
      </c>
      <c r="C40" s="34"/>
      <c r="D40" s="34"/>
      <c r="E40" s="35"/>
      <c r="F40" s="34"/>
      <c r="G40" s="34"/>
      <c r="H40" s="34"/>
      <c r="I40" s="54">
        <f>SUM(I34:I39)</f>
        <v>403.9</v>
      </c>
      <c r="J40" s="55"/>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14"/>
    </row>
    <row r="41" s="2" customFormat="1" ht="28.2" spans="1:36">
      <c r="A41" s="12"/>
      <c r="B41" s="21" t="s">
        <v>156</v>
      </c>
      <c r="C41" s="21"/>
      <c r="D41" s="21"/>
      <c r="E41" s="35"/>
      <c r="F41" s="34"/>
      <c r="G41" s="34"/>
      <c r="H41" s="34"/>
      <c r="I41" s="55"/>
      <c r="J41" s="55"/>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14"/>
    </row>
    <row r="42" s="2" customFormat="1" ht="69.6" spans="1:36">
      <c r="A42" s="12">
        <v>25</v>
      </c>
      <c r="B42" s="22" t="s">
        <v>230</v>
      </c>
      <c r="C42" s="22" t="s">
        <v>158</v>
      </c>
      <c r="D42" s="22" t="s">
        <v>158</v>
      </c>
      <c r="E42" s="22" t="s">
        <v>158</v>
      </c>
      <c r="F42" s="22" t="s">
        <v>164</v>
      </c>
      <c r="G42" s="22" t="s">
        <v>46</v>
      </c>
      <c r="H42" s="22" t="s">
        <v>231</v>
      </c>
      <c r="I42" s="45">
        <v>40</v>
      </c>
      <c r="J42" s="45">
        <v>40</v>
      </c>
      <c r="K42" s="36" t="s">
        <v>48</v>
      </c>
      <c r="L42" s="36" t="s">
        <v>49</v>
      </c>
      <c r="M42" s="36" t="s">
        <v>170</v>
      </c>
      <c r="N42" s="36" t="s">
        <v>171</v>
      </c>
      <c r="O42" s="36" t="s">
        <v>52</v>
      </c>
      <c r="P42" s="36" t="s">
        <v>52</v>
      </c>
      <c r="Q42" s="36" t="s">
        <v>52</v>
      </c>
      <c r="R42" s="36" t="s">
        <v>52</v>
      </c>
      <c r="S42" s="36" t="s">
        <v>52</v>
      </c>
      <c r="T42" s="36" t="s">
        <v>52</v>
      </c>
      <c r="U42" s="36" t="s">
        <v>53</v>
      </c>
      <c r="V42" s="36">
        <v>2025</v>
      </c>
      <c r="W42" s="36" t="s">
        <v>54</v>
      </c>
      <c r="X42" s="36" t="s">
        <v>164</v>
      </c>
      <c r="Y42" s="36">
        <v>7</v>
      </c>
      <c r="Z42" s="36">
        <v>2</v>
      </c>
      <c r="AA42" s="61">
        <v>5031</v>
      </c>
      <c r="AB42" s="61">
        <v>19395</v>
      </c>
      <c r="AC42" s="61">
        <v>385</v>
      </c>
      <c r="AD42" s="61">
        <v>1381</v>
      </c>
      <c r="AE42" s="63" t="s">
        <v>232</v>
      </c>
      <c r="AF42" s="36" t="s">
        <v>57</v>
      </c>
      <c r="AG42" s="36" t="s">
        <v>57</v>
      </c>
      <c r="AH42" s="63" t="s">
        <v>233</v>
      </c>
      <c r="AI42" s="36" t="s">
        <v>234</v>
      </c>
      <c r="AJ42" s="14"/>
    </row>
    <row r="43" s="2" customFormat="1" spans="1:36">
      <c r="A43" s="12"/>
      <c r="B43" s="24" t="s">
        <v>102</v>
      </c>
      <c r="C43" s="34"/>
      <c r="D43" s="34"/>
      <c r="E43" s="35"/>
      <c r="F43" s="34"/>
      <c r="G43" s="34"/>
      <c r="H43" s="34"/>
      <c r="I43" s="54">
        <f>SUM(I42:I42)</f>
        <v>40</v>
      </c>
      <c r="J43" s="55"/>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14"/>
    </row>
    <row r="44" s="2" customFormat="1" ht="28.2" spans="1:36">
      <c r="A44" s="12"/>
      <c r="B44" s="21" t="s">
        <v>235</v>
      </c>
      <c r="C44" s="36"/>
      <c r="D44" s="36"/>
      <c r="E44" s="35"/>
      <c r="F44" s="34"/>
      <c r="G44" s="34"/>
      <c r="H44" s="34"/>
      <c r="I44" s="55"/>
      <c r="J44" s="55"/>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14"/>
    </row>
    <row r="45" s="2" customFormat="1" ht="28.2" spans="1:36">
      <c r="A45" s="12"/>
      <c r="B45" s="21" t="s">
        <v>40</v>
      </c>
      <c r="C45" s="21"/>
      <c r="D45" s="21"/>
      <c r="E45" s="35"/>
      <c r="F45" s="34"/>
      <c r="G45" s="34"/>
      <c r="H45" s="34"/>
      <c r="I45" s="55"/>
      <c r="J45" s="55"/>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14"/>
    </row>
    <row r="46" s="2" customFormat="1" ht="132" spans="1:38">
      <c r="A46" s="12">
        <v>26</v>
      </c>
      <c r="B46" s="22" t="s">
        <v>236</v>
      </c>
      <c r="C46" s="22" t="s">
        <v>42</v>
      </c>
      <c r="D46" s="22" t="s">
        <v>91</v>
      </c>
      <c r="E46" s="22" t="s">
        <v>237</v>
      </c>
      <c r="F46" s="22" t="s">
        <v>238</v>
      </c>
      <c r="G46" s="22" t="s">
        <v>46</v>
      </c>
      <c r="H46" s="31" t="s">
        <v>239</v>
      </c>
      <c r="I46" s="45">
        <v>220</v>
      </c>
      <c r="J46" s="45">
        <v>220</v>
      </c>
      <c r="K46" s="36" t="s">
        <v>48</v>
      </c>
      <c r="L46" s="36" t="s">
        <v>49</v>
      </c>
      <c r="M46" s="36" t="s">
        <v>170</v>
      </c>
      <c r="N46" s="36" t="s">
        <v>240</v>
      </c>
      <c r="O46" s="36" t="s">
        <v>52</v>
      </c>
      <c r="P46" s="36" t="s">
        <v>52</v>
      </c>
      <c r="Q46" s="36" t="s">
        <v>52</v>
      </c>
      <c r="R46" s="36" t="s">
        <v>52</v>
      </c>
      <c r="S46" s="36" t="s">
        <v>52</v>
      </c>
      <c r="T46" s="36" t="s">
        <v>52</v>
      </c>
      <c r="U46" s="36" t="s">
        <v>53</v>
      </c>
      <c r="V46" s="36">
        <v>2025</v>
      </c>
      <c r="W46" s="36" t="s">
        <v>54</v>
      </c>
      <c r="X46" s="36" t="s">
        <v>238</v>
      </c>
      <c r="Y46" s="36">
        <v>1</v>
      </c>
      <c r="Z46" s="36">
        <v>0</v>
      </c>
      <c r="AA46" s="66">
        <v>2</v>
      </c>
      <c r="AB46" s="66">
        <v>0</v>
      </c>
      <c r="AC46" s="66">
        <v>0</v>
      </c>
      <c r="AD46" s="66">
        <v>0</v>
      </c>
      <c r="AE46" s="63" t="s">
        <v>241</v>
      </c>
      <c r="AF46" s="66" t="s">
        <v>57</v>
      </c>
      <c r="AG46" s="66" t="s">
        <v>57</v>
      </c>
      <c r="AH46" s="63" t="s">
        <v>241</v>
      </c>
      <c r="AI46" s="36" t="s">
        <v>242</v>
      </c>
      <c r="AJ46" s="71"/>
      <c r="AK46" s="1"/>
      <c r="AL46" s="1"/>
    </row>
    <row r="47" s="2" customFormat="1" spans="1:36">
      <c r="A47" s="12"/>
      <c r="B47" s="24" t="s">
        <v>102</v>
      </c>
      <c r="C47" s="34"/>
      <c r="D47" s="34"/>
      <c r="E47" s="35"/>
      <c r="F47" s="34"/>
      <c r="G47" s="34"/>
      <c r="H47" s="34"/>
      <c r="I47" s="54">
        <f>SUM(I46:I46)</f>
        <v>220</v>
      </c>
      <c r="J47" s="55"/>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14"/>
    </row>
    <row r="48" s="2" customFormat="1" ht="28.2" spans="1:36">
      <c r="A48" s="12"/>
      <c r="B48" s="21" t="s">
        <v>103</v>
      </c>
      <c r="C48" s="21"/>
      <c r="D48" s="21"/>
      <c r="E48" s="35"/>
      <c r="F48" s="34"/>
      <c r="G48" s="34"/>
      <c r="H48" s="34"/>
      <c r="I48" s="55"/>
      <c r="J48" s="55"/>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14"/>
    </row>
    <row r="49" s="2" customFormat="1" ht="108" spans="1:36">
      <c r="A49" s="37">
        <v>27</v>
      </c>
      <c r="B49" s="22" t="s">
        <v>243</v>
      </c>
      <c r="C49" s="22" t="s">
        <v>105</v>
      </c>
      <c r="D49" s="22" t="s">
        <v>106</v>
      </c>
      <c r="E49" s="22" t="s">
        <v>142</v>
      </c>
      <c r="F49" s="32" t="s">
        <v>238</v>
      </c>
      <c r="G49" s="22" t="s">
        <v>46</v>
      </c>
      <c r="H49" s="22" t="s">
        <v>244</v>
      </c>
      <c r="I49" s="45">
        <v>15</v>
      </c>
      <c r="J49" s="45">
        <v>15</v>
      </c>
      <c r="K49" s="36" t="s">
        <v>48</v>
      </c>
      <c r="L49" s="36" t="s">
        <v>49</v>
      </c>
      <c r="M49" s="36" t="s">
        <v>170</v>
      </c>
      <c r="N49" s="36" t="s">
        <v>240</v>
      </c>
      <c r="O49" s="36" t="s">
        <v>52</v>
      </c>
      <c r="P49" s="36" t="s">
        <v>52</v>
      </c>
      <c r="Q49" s="36" t="s">
        <v>52</v>
      </c>
      <c r="R49" s="36" t="s">
        <v>52</v>
      </c>
      <c r="S49" s="36" t="s">
        <v>52</v>
      </c>
      <c r="T49" s="36" t="s">
        <v>52</v>
      </c>
      <c r="U49" s="36" t="s">
        <v>53</v>
      </c>
      <c r="V49" s="36">
        <v>2025</v>
      </c>
      <c r="W49" s="36" t="s">
        <v>54</v>
      </c>
      <c r="X49" s="36" t="s">
        <v>238</v>
      </c>
      <c r="Y49" s="36">
        <v>1</v>
      </c>
      <c r="Z49" s="36">
        <v>0</v>
      </c>
      <c r="AA49" s="67"/>
      <c r="AB49" s="67"/>
      <c r="AC49" s="67"/>
      <c r="AD49" s="67"/>
      <c r="AE49" s="36" t="s">
        <v>245</v>
      </c>
      <c r="AF49" s="36" t="s">
        <v>57</v>
      </c>
      <c r="AG49" s="36" t="s">
        <v>57</v>
      </c>
      <c r="AH49" s="36" t="s">
        <v>245</v>
      </c>
      <c r="AI49" s="36" t="s">
        <v>246</v>
      </c>
      <c r="AJ49" s="14"/>
    </row>
    <row r="50" s="2" customFormat="1" ht="108" spans="1:36">
      <c r="A50" s="38">
        <v>28</v>
      </c>
      <c r="B50" s="22" t="s">
        <v>247</v>
      </c>
      <c r="C50" s="22" t="s">
        <v>105</v>
      </c>
      <c r="D50" s="22" t="s">
        <v>106</v>
      </c>
      <c r="E50" s="22" t="s">
        <v>248</v>
      </c>
      <c r="F50" s="32" t="s">
        <v>238</v>
      </c>
      <c r="G50" s="22" t="s">
        <v>249</v>
      </c>
      <c r="H50" s="22" t="s">
        <v>250</v>
      </c>
      <c r="I50" s="45">
        <v>10</v>
      </c>
      <c r="J50" s="45">
        <v>10</v>
      </c>
      <c r="K50" s="36" t="s">
        <v>48</v>
      </c>
      <c r="L50" s="36" t="s">
        <v>49</v>
      </c>
      <c r="M50" s="36" t="s">
        <v>170</v>
      </c>
      <c r="N50" s="36" t="s">
        <v>240</v>
      </c>
      <c r="O50" s="36" t="s">
        <v>52</v>
      </c>
      <c r="P50" s="36" t="s">
        <v>52</v>
      </c>
      <c r="Q50" s="36" t="s">
        <v>52</v>
      </c>
      <c r="R50" s="36" t="s">
        <v>52</v>
      </c>
      <c r="S50" s="36" t="s">
        <v>52</v>
      </c>
      <c r="T50" s="36" t="s">
        <v>52</v>
      </c>
      <c r="U50" s="36" t="s">
        <v>53</v>
      </c>
      <c r="V50" s="36">
        <v>2025</v>
      </c>
      <c r="W50" s="36" t="s">
        <v>54</v>
      </c>
      <c r="X50" s="36" t="s">
        <v>238</v>
      </c>
      <c r="Y50" s="36">
        <v>1</v>
      </c>
      <c r="Z50" s="36">
        <v>0</v>
      </c>
      <c r="AA50" s="61"/>
      <c r="AB50" s="61"/>
      <c r="AC50" s="61"/>
      <c r="AD50" s="61"/>
      <c r="AE50" s="36" t="s">
        <v>251</v>
      </c>
      <c r="AF50" s="36" t="s">
        <v>57</v>
      </c>
      <c r="AG50" s="36" t="s">
        <v>57</v>
      </c>
      <c r="AH50" s="36" t="s">
        <v>251</v>
      </c>
      <c r="AI50" s="36" t="s">
        <v>252</v>
      </c>
      <c r="AJ50" s="14"/>
    </row>
    <row r="51" s="2" customFormat="1" spans="1:36">
      <c r="A51" s="39"/>
      <c r="B51" s="24" t="s">
        <v>102</v>
      </c>
      <c r="C51" s="34"/>
      <c r="D51" s="34"/>
      <c r="E51" s="34"/>
      <c r="F51" s="40"/>
      <c r="G51" s="34"/>
      <c r="H51" s="34"/>
      <c r="I51" s="54">
        <f>SUM(I49:I50)</f>
        <v>25</v>
      </c>
      <c r="J51" s="55"/>
      <c r="K51" s="36"/>
      <c r="L51" s="36"/>
      <c r="M51" s="36"/>
      <c r="N51" s="36"/>
      <c r="O51" s="36"/>
      <c r="P51" s="36"/>
      <c r="Q51" s="36"/>
      <c r="R51" s="36"/>
      <c r="S51" s="36"/>
      <c r="T51" s="36"/>
      <c r="U51" s="36"/>
      <c r="V51" s="36"/>
      <c r="W51" s="36"/>
      <c r="X51" s="36"/>
      <c r="Y51" s="36"/>
      <c r="Z51" s="36"/>
      <c r="AA51" s="61"/>
      <c r="AB51" s="61"/>
      <c r="AC51" s="61"/>
      <c r="AD51" s="61"/>
      <c r="AE51" s="36"/>
      <c r="AF51" s="36"/>
      <c r="AG51" s="36"/>
      <c r="AH51" s="36"/>
      <c r="AI51" s="36"/>
      <c r="AJ51" s="14"/>
    </row>
    <row r="52" s="2" customFormat="1" ht="28.2" spans="1:36">
      <c r="A52" s="12"/>
      <c r="B52" s="21" t="s">
        <v>253</v>
      </c>
      <c r="C52" s="36"/>
      <c r="D52" s="36"/>
      <c r="E52" s="35"/>
      <c r="F52" s="34"/>
      <c r="G52" s="34"/>
      <c r="H52" s="34"/>
      <c r="I52" s="55"/>
      <c r="J52" s="55"/>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14"/>
    </row>
    <row r="53" s="2" customFormat="1" ht="28.2" spans="1:36">
      <c r="A53" s="12"/>
      <c r="B53" s="21" t="s">
        <v>40</v>
      </c>
      <c r="C53" s="21"/>
      <c r="D53" s="21"/>
      <c r="E53" s="35"/>
      <c r="F53" s="34"/>
      <c r="G53" s="34"/>
      <c r="H53" s="34"/>
      <c r="I53" s="55"/>
      <c r="J53" s="55"/>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14"/>
    </row>
    <row r="54" s="2" customFormat="1" ht="84" spans="1:36">
      <c r="A54" s="12">
        <v>29</v>
      </c>
      <c r="B54" s="41" t="s">
        <v>254</v>
      </c>
      <c r="C54" s="42" t="s">
        <v>42</v>
      </c>
      <c r="D54" s="42" t="s">
        <v>91</v>
      </c>
      <c r="E54" s="42" t="s">
        <v>70</v>
      </c>
      <c r="F54" s="43" t="s">
        <v>255</v>
      </c>
      <c r="G54" s="43" t="s">
        <v>46</v>
      </c>
      <c r="H54" s="43" t="s">
        <v>256</v>
      </c>
      <c r="I54" s="56">
        <v>240</v>
      </c>
      <c r="J54" s="56">
        <v>240</v>
      </c>
      <c r="K54" s="57" t="s">
        <v>48</v>
      </c>
      <c r="L54" s="58" t="s">
        <v>129</v>
      </c>
      <c r="M54" s="57" t="s">
        <v>193</v>
      </c>
      <c r="N54" s="58" t="s">
        <v>257</v>
      </c>
      <c r="O54" s="57" t="s">
        <v>52</v>
      </c>
      <c r="P54" s="57" t="s">
        <v>52</v>
      </c>
      <c r="Q54" s="57" t="s">
        <v>52</v>
      </c>
      <c r="R54" s="36" t="s">
        <v>52</v>
      </c>
      <c r="S54" s="36" t="s">
        <v>52</v>
      </c>
      <c r="T54" s="36" t="s">
        <v>52</v>
      </c>
      <c r="U54" s="36" t="s">
        <v>53</v>
      </c>
      <c r="V54" s="36" t="s">
        <v>258</v>
      </c>
      <c r="W54" s="36" t="s">
        <v>54</v>
      </c>
      <c r="X54" s="36" t="s">
        <v>259</v>
      </c>
      <c r="Y54" s="36">
        <v>1</v>
      </c>
      <c r="Z54" s="36">
        <v>3000</v>
      </c>
      <c r="AA54" s="36">
        <v>800</v>
      </c>
      <c r="AB54" s="36">
        <v>0</v>
      </c>
      <c r="AC54" s="36">
        <v>15</v>
      </c>
      <c r="AD54" s="36">
        <v>28</v>
      </c>
      <c r="AE54" s="36" t="s">
        <v>260</v>
      </c>
      <c r="AF54" s="36" t="s">
        <v>57</v>
      </c>
      <c r="AG54" s="36" t="s">
        <v>57</v>
      </c>
      <c r="AH54" s="36" t="s">
        <v>261</v>
      </c>
      <c r="AI54" s="36" t="s">
        <v>262</v>
      </c>
      <c r="AJ54" s="14"/>
    </row>
    <row r="55" s="2" customFormat="1" spans="1:36">
      <c r="A55" s="12"/>
      <c r="B55" s="24" t="s">
        <v>102</v>
      </c>
      <c r="C55" s="36"/>
      <c r="D55" s="36"/>
      <c r="E55" s="35"/>
      <c r="F55" s="34"/>
      <c r="G55" s="34"/>
      <c r="H55" s="34"/>
      <c r="I55" s="54">
        <f>SUM(I54:I54)</f>
        <v>240</v>
      </c>
      <c r="J55" s="55"/>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14"/>
    </row>
    <row r="56" s="2" customFormat="1" ht="28.2" spans="1:36">
      <c r="A56" s="23"/>
      <c r="B56" s="21" t="s">
        <v>103</v>
      </c>
      <c r="C56" s="21"/>
      <c r="D56" s="21"/>
      <c r="E56" s="14"/>
      <c r="F56" s="14"/>
      <c r="G56" s="14"/>
      <c r="H56" s="15"/>
      <c r="I56" s="14"/>
      <c r="J56" s="1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72"/>
      <c r="AJ56" s="73"/>
    </row>
    <row r="57" s="2" customFormat="1" ht="96" spans="1:36">
      <c r="A57" s="14">
        <v>30</v>
      </c>
      <c r="B57" s="33" t="s">
        <v>263</v>
      </c>
      <c r="C57" s="22" t="s">
        <v>105</v>
      </c>
      <c r="D57" s="31" t="s">
        <v>106</v>
      </c>
      <c r="E57" s="31" t="s">
        <v>114</v>
      </c>
      <c r="F57" s="22" t="s">
        <v>264</v>
      </c>
      <c r="G57" s="22" t="s">
        <v>46</v>
      </c>
      <c r="H57" s="22" t="s">
        <v>265</v>
      </c>
      <c r="I57" s="59">
        <v>150</v>
      </c>
      <c r="J57" s="22">
        <v>150</v>
      </c>
      <c r="K57" s="36" t="s">
        <v>48</v>
      </c>
      <c r="L57" s="36" t="s">
        <v>129</v>
      </c>
      <c r="M57" s="36" t="s">
        <v>193</v>
      </c>
      <c r="N57" s="36" t="s">
        <v>266</v>
      </c>
      <c r="O57" s="36" t="s">
        <v>52</v>
      </c>
      <c r="P57" s="36" t="s">
        <v>52</v>
      </c>
      <c r="Q57" s="36" t="s">
        <v>52</v>
      </c>
      <c r="R57" s="36" t="s">
        <v>52</v>
      </c>
      <c r="S57" s="36" t="s">
        <v>52</v>
      </c>
      <c r="T57" s="36" t="s">
        <v>52</v>
      </c>
      <c r="U57" s="36" t="s">
        <v>53</v>
      </c>
      <c r="V57" s="36">
        <v>2025</v>
      </c>
      <c r="W57" s="36" t="s">
        <v>54</v>
      </c>
      <c r="X57" s="36" t="s">
        <v>267</v>
      </c>
      <c r="Y57" s="36">
        <v>2</v>
      </c>
      <c r="Z57" s="36">
        <v>1813</v>
      </c>
      <c r="AA57" s="36">
        <v>484</v>
      </c>
      <c r="AB57" s="36">
        <v>0</v>
      </c>
      <c r="AC57" s="36">
        <v>7</v>
      </c>
      <c r="AD57" s="36">
        <v>17</v>
      </c>
      <c r="AE57" s="63" t="s">
        <v>268</v>
      </c>
      <c r="AF57" s="36" t="s">
        <v>57</v>
      </c>
      <c r="AG57" s="36" t="s">
        <v>57</v>
      </c>
      <c r="AH57" s="63" t="s">
        <v>268</v>
      </c>
      <c r="AI57" s="36" t="s">
        <v>269</v>
      </c>
      <c r="AJ57" s="73"/>
    </row>
    <row r="58" s="2" customFormat="1" spans="1:36">
      <c r="A58" s="12"/>
      <c r="B58" s="24" t="s">
        <v>102</v>
      </c>
      <c r="C58" s="34"/>
      <c r="D58" s="34"/>
      <c r="E58" s="35"/>
      <c r="F58" s="34"/>
      <c r="G58" s="34"/>
      <c r="H58" s="34"/>
      <c r="I58" s="54">
        <f>I57</f>
        <v>150</v>
      </c>
      <c r="J58" s="55"/>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73"/>
    </row>
    <row r="59" ht="51.6" spans="1:36">
      <c r="A59" s="44"/>
      <c r="B59" s="26" t="s">
        <v>170</v>
      </c>
      <c r="C59" s="36"/>
      <c r="D59" s="36"/>
      <c r="E59" s="36"/>
      <c r="F59" s="36"/>
      <c r="G59" s="36"/>
      <c r="H59" s="36"/>
      <c r="I59" s="60"/>
      <c r="J59" s="60"/>
      <c r="K59" s="36"/>
      <c r="L59" s="36"/>
      <c r="M59" s="36"/>
      <c r="N59" s="36"/>
      <c r="O59" s="36"/>
      <c r="P59" s="36"/>
      <c r="Q59" s="36"/>
      <c r="R59" s="36"/>
      <c r="S59" s="36"/>
      <c r="T59" s="36"/>
      <c r="U59" s="36"/>
      <c r="V59" s="36"/>
      <c r="W59" s="36"/>
      <c r="X59" s="36"/>
      <c r="Y59" s="36"/>
      <c r="Z59" s="36"/>
      <c r="AA59" s="36"/>
      <c r="AB59" s="36"/>
      <c r="AC59" s="36"/>
      <c r="AD59" s="36"/>
      <c r="AE59" s="36"/>
      <c r="AF59" s="36"/>
      <c r="AG59" s="70"/>
      <c r="AH59" s="66"/>
      <c r="AI59" s="66"/>
      <c r="AJ59" s="74"/>
    </row>
    <row r="60" ht="28.2" spans="1:36">
      <c r="A60" s="44"/>
      <c r="B60" s="21" t="s">
        <v>40</v>
      </c>
      <c r="C60" s="21"/>
      <c r="D60" s="21"/>
      <c r="E60" s="36"/>
      <c r="F60" s="36"/>
      <c r="G60" s="36"/>
      <c r="H60" s="36"/>
      <c r="I60" s="60"/>
      <c r="J60" s="60"/>
      <c r="K60" s="36"/>
      <c r="L60" s="36"/>
      <c r="M60" s="36"/>
      <c r="N60" s="36"/>
      <c r="O60" s="36"/>
      <c r="P60" s="36"/>
      <c r="Q60" s="36"/>
      <c r="R60" s="36"/>
      <c r="S60" s="36"/>
      <c r="T60" s="36"/>
      <c r="U60" s="36"/>
      <c r="V60" s="36"/>
      <c r="W60" s="36"/>
      <c r="X60" s="36"/>
      <c r="Y60" s="36"/>
      <c r="Z60" s="36"/>
      <c r="AA60" s="36"/>
      <c r="AB60" s="36"/>
      <c r="AC60" s="36"/>
      <c r="AD60" s="36"/>
      <c r="AE60" s="36"/>
      <c r="AF60" s="36"/>
      <c r="AG60" s="70"/>
      <c r="AH60" s="66"/>
      <c r="AI60" s="66"/>
      <c r="AJ60" s="74"/>
    </row>
    <row r="61" ht="144" spans="1:36">
      <c r="A61" s="44">
        <v>31</v>
      </c>
      <c r="B61" s="22" t="s">
        <v>270</v>
      </c>
      <c r="C61" s="22" t="s">
        <v>42</v>
      </c>
      <c r="D61" s="22" t="s">
        <v>271</v>
      </c>
      <c r="E61" s="22" t="s">
        <v>272</v>
      </c>
      <c r="F61" s="22" t="s">
        <v>273</v>
      </c>
      <c r="G61" s="22" t="s">
        <v>46</v>
      </c>
      <c r="H61" s="22" t="s">
        <v>274</v>
      </c>
      <c r="I61" s="45">
        <v>45</v>
      </c>
      <c r="J61" s="45">
        <v>45</v>
      </c>
      <c r="K61" s="36" t="s">
        <v>48</v>
      </c>
      <c r="L61" s="36" t="s">
        <v>49</v>
      </c>
      <c r="M61" s="36" t="s">
        <v>275</v>
      </c>
      <c r="N61" s="36" t="s">
        <v>276</v>
      </c>
      <c r="O61" s="36" t="s">
        <v>52</v>
      </c>
      <c r="P61" s="36" t="s">
        <v>52</v>
      </c>
      <c r="Q61" s="36" t="s">
        <v>52</v>
      </c>
      <c r="R61" s="36" t="s">
        <v>52</v>
      </c>
      <c r="S61" s="36" t="s">
        <v>52</v>
      </c>
      <c r="T61" s="36" t="s">
        <v>52</v>
      </c>
      <c r="U61" s="36" t="s">
        <v>52</v>
      </c>
      <c r="V61" s="36" t="s">
        <v>258</v>
      </c>
      <c r="W61" s="36" t="s">
        <v>54</v>
      </c>
      <c r="X61" s="36" t="s">
        <v>277</v>
      </c>
      <c r="Y61" s="36">
        <v>34</v>
      </c>
      <c r="Z61" s="36">
        <v>180</v>
      </c>
      <c r="AA61" s="36">
        <v>0</v>
      </c>
      <c r="AB61" s="36">
        <v>0</v>
      </c>
      <c r="AC61" s="36">
        <v>0</v>
      </c>
      <c r="AD61" s="36">
        <v>0</v>
      </c>
      <c r="AE61" s="36" t="s">
        <v>274</v>
      </c>
      <c r="AF61" s="36" t="s">
        <v>57</v>
      </c>
      <c r="AG61" s="36" t="s">
        <v>57</v>
      </c>
      <c r="AH61" s="36" t="s">
        <v>278</v>
      </c>
      <c r="AI61" s="70" t="s">
        <v>279</v>
      </c>
      <c r="AJ61" s="74"/>
    </row>
    <row r="62" ht="84" spans="1:36">
      <c r="A62" s="44">
        <v>32</v>
      </c>
      <c r="B62" s="22" t="s">
        <v>280</v>
      </c>
      <c r="C62" s="22" t="s">
        <v>42</v>
      </c>
      <c r="D62" s="33" t="s">
        <v>281</v>
      </c>
      <c r="E62" s="33" t="s">
        <v>282</v>
      </c>
      <c r="F62" s="22" t="s">
        <v>273</v>
      </c>
      <c r="G62" s="22" t="s">
        <v>249</v>
      </c>
      <c r="H62" s="22" t="s">
        <v>283</v>
      </c>
      <c r="I62" s="45">
        <v>50</v>
      </c>
      <c r="J62" s="45">
        <v>50</v>
      </c>
      <c r="K62" s="36" t="s">
        <v>48</v>
      </c>
      <c r="L62" s="36" t="s">
        <v>49</v>
      </c>
      <c r="M62" s="36" t="s">
        <v>275</v>
      </c>
      <c r="N62" s="36" t="s">
        <v>275</v>
      </c>
      <c r="O62" s="36" t="s">
        <v>52</v>
      </c>
      <c r="P62" s="36" t="s">
        <v>52</v>
      </c>
      <c r="Q62" s="36" t="s">
        <v>52</v>
      </c>
      <c r="R62" s="36" t="s">
        <v>52</v>
      </c>
      <c r="S62" s="36" t="s">
        <v>52</v>
      </c>
      <c r="T62" s="36" t="s">
        <v>52</v>
      </c>
      <c r="U62" s="36" t="s">
        <v>53</v>
      </c>
      <c r="V62" s="36">
        <v>2025</v>
      </c>
      <c r="W62" s="36" t="s">
        <v>54</v>
      </c>
      <c r="X62" s="36" t="s">
        <v>277</v>
      </c>
      <c r="Y62" s="36">
        <v>31</v>
      </c>
      <c r="Z62" s="36">
        <v>800</v>
      </c>
      <c r="AA62" s="36">
        <v>15</v>
      </c>
      <c r="AB62" s="36">
        <v>45</v>
      </c>
      <c r="AC62" s="36">
        <v>15</v>
      </c>
      <c r="AD62" s="36">
        <v>45</v>
      </c>
      <c r="AE62" s="36" t="s">
        <v>284</v>
      </c>
      <c r="AF62" s="36" t="s">
        <v>57</v>
      </c>
      <c r="AG62" s="36" t="s">
        <v>57</v>
      </c>
      <c r="AH62" s="36" t="s">
        <v>285</v>
      </c>
      <c r="AI62" s="70" t="s">
        <v>286</v>
      </c>
      <c r="AJ62" s="74"/>
    </row>
    <row r="63" ht="255" customHeight="1" spans="1:36">
      <c r="A63" s="44">
        <v>33</v>
      </c>
      <c r="B63" s="22" t="s">
        <v>287</v>
      </c>
      <c r="C63" s="22" t="s">
        <v>42</v>
      </c>
      <c r="D63" s="33" t="s">
        <v>281</v>
      </c>
      <c r="E63" s="33" t="s">
        <v>282</v>
      </c>
      <c r="F63" s="22" t="s">
        <v>273</v>
      </c>
      <c r="G63" s="22" t="s">
        <v>46</v>
      </c>
      <c r="H63" s="22" t="s">
        <v>288</v>
      </c>
      <c r="I63" s="45">
        <v>40</v>
      </c>
      <c r="J63" s="22">
        <v>40</v>
      </c>
      <c r="K63" s="36" t="s">
        <v>48</v>
      </c>
      <c r="L63" s="36" t="s">
        <v>49</v>
      </c>
      <c r="M63" s="36" t="s">
        <v>275</v>
      </c>
      <c r="N63" s="36" t="s">
        <v>275</v>
      </c>
      <c r="O63" s="36" t="s">
        <v>52</v>
      </c>
      <c r="P63" s="36" t="s">
        <v>52</v>
      </c>
      <c r="Q63" s="36" t="s">
        <v>52</v>
      </c>
      <c r="R63" s="36" t="s">
        <v>52</v>
      </c>
      <c r="S63" s="36" t="s">
        <v>52</v>
      </c>
      <c r="T63" s="36" t="s">
        <v>52</v>
      </c>
      <c r="U63" s="36" t="s">
        <v>53</v>
      </c>
      <c r="V63" s="36">
        <v>2025</v>
      </c>
      <c r="W63" s="36" t="s">
        <v>54</v>
      </c>
      <c r="X63" s="36" t="s">
        <v>289</v>
      </c>
      <c r="Y63" s="36">
        <v>32</v>
      </c>
      <c r="Z63" s="36">
        <v>4</v>
      </c>
      <c r="AA63" s="36">
        <v>838</v>
      </c>
      <c r="AB63" s="36">
        <v>2918</v>
      </c>
      <c r="AC63" s="36">
        <v>838</v>
      </c>
      <c r="AD63" s="36">
        <v>2918</v>
      </c>
      <c r="AE63" s="36" t="s">
        <v>290</v>
      </c>
      <c r="AF63" s="36" t="s">
        <v>161</v>
      </c>
      <c r="AG63" s="36" t="s">
        <v>57</v>
      </c>
      <c r="AH63" s="36" t="s">
        <v>290</v>
      </c>
      <c r="AI63" s="70" t="s">
        <v>291</v>
      </c>
      <c r="AJ63" s="74"/>
    </row>
    <row r="64" ht="70" customHeight="1" spans="1:36">
      <c r="A64" s="44">
        <v>34</v>
      </c>
      <c r="B64" s="22" t="s">
        <v>292</v>
      </c>
      <c r="C64" s="22" t="s">
        <v>42</v>
      </c>
      <c r="D64" s="22" t="s">
        <v>281</v>
      </c>
      <c r="E64" s="22" t="s">
        <v>293</v>
      </c>
      <c r="F64" s="22" t="s">
        <v>273</v>
      </c>
      <c r="G64" s="22" t="s">
        <v>46</v>
      </c>
      <c r="H64" s="45" t="s">
        <v>294</v>
      </c>
      <c r="I64" s="45">
        <v>35</v>
      </c>
      <c r="J64" s="22">
        <v>35</v>
      </c>
      <c r="K64" s="36" t="s">
        <v>48</v>
      </c>
      <c r="L64" s="36" t="s">
        <v>49</v>
      </c>
      <c r="M64" s="36" t="s">
        <v>275</v>
      </c>
      <c r="N64" s="36" t="s">
        <v>275</v>
      </c>
      <c r="O64" s="36" t="s">
        <v>52</v>
      </c>
      <c r="P64" s="36" t="s">
        <v>52</v>
      </c>
      <c r="Q64" s="36" t="s">
        <v>52</v>
      </c>
      <c r="R64" s="36" t="s">
        <v>52</v>
      </c>
      <c r="S64" s="36" t="s">
        <v>52</v>
      </c>
      <c r="T64" s="36" t="s">
        <v>52</v>
      </c>
      <c r="U64" s="36" t="s">
        <v>53</v>
      </c>
      <c r="V64" s="36">
        <v>2025</v>
      </c>
      <c r="W64" s="36" t="s">
        <v>54</v>
      </c>
      <c r="X64" s="36" t="s">
        <v>295</v>
      </c>
      <c r="Y64" s="36">
        <v>17</v>
      </c>
      <c r="Z64" s="36">
        <v>4</v>
      </c>
      <c r="AA64" s="36">
        <v>838</v>
      </c>
      <c r="AB64" s="36">
        <v>2918</v>
      </c>
      <c r="AC64" s="36">
        <v>838</v>
      </c>
      <c r="AD64" s="36">
        <v>2918</v>
      </c>
      <c r="AE64" s="36" t="s">
        <v>285</v>
      </c>
      <c r="AF64" s="36" t="s">
        <v>161</v>
      </c>
      <c r="AG64" s="36" t="s">
        <v>57</v>
      </c>
      <c r="AH64" s="36" t="s">
        <v>285</v>
      </c>
      <c r="AI64" s="70" t="s">
        <v>296</v>
      </c>
      <c r="AJ64" s="74"/>
    </row>
    <row r="65" ht="324" spans="1:36">
      <c r="A65" s="44">
        <v>35</v>
      </c>
      <c r="B65" s="22" t="s">
        <v>297</v>
      </c>
      <c r="C65" s="22" t="s">
        <v>42</v>
      </c>
      <c r="D65" s="22" t="s">
        <v>281</v>
      </c>
      <c r="E65" s="22" t="s">
        <v>298</v>
      </c>
      <c r="F65" s="22" t="s">
        <v>273</v>
      </c>
      <c r="G65" s="22" t="s">
        <v>46</v>
      </c>
      <c r="H65" s="22" t="s">
        <v>299</v>
      </c>
      <c r="I65" s="45">
        <v>400</v>
      </c>
      <c r="J65" s="45">
        <v>400</v>
      </c>
      <c r="K65" s="36" t="s">
        <v>48</v>
      </c>
      <c r="L65" s="36" t="s">
        <v>49</v>
      </c>
      <c r="M65" s="36" t="s">
        <v>275</v>
      </c>
      <c r="N65" s="36" t="s">
        <v>170</v>
      </c>
      <c r="O65" s="36" t="s">
        <v>52</v>
      </c>
      <c r="P65" s="36" t="s">
        <v>52</v>
      </c>
      <c r="Q65" s="36" t="s">
        <v>52</v>
      </c>
      <c r="R65" s="36" t="s">
        <v>52</v>
      </c>
      <c r="S65" s="36" t="s">
        <v>52</v>
      </c>
      <c r="T65" s="36" t="s">
        <v>52</v>
      </c>
      <c r="U65" s="36" t="s">
        <v>52</v>
      </c>
      <c r="V65" s="36">
        <v>2025</v>
      </c>
      <c r="W65" s="36" t="s">
        <v>54</v>
      </c>
      <c r="X65" s="36" t="s">
        <v>300</v>
      </c>
      <c r="Y65" s="36">
        <v>33</v>
      </c>
      <c r="Z65" s="36">
        <v>4</v>
      </c>
      <c r="AA65" s="36">
        <v>981</v>
      </c>
      <c r="AB65" s="36">
        <v>3235</v>
      </c>
      <c r="AC65" s="36">
        <v>981</v>
      </c>
      <c r="AD65" s="36">
        <v>3235</v>
      </c>
      <c r="AE65" s="36" t="s">
        <v>301</v>
      </c>
      <c r="AF65" s="36" t="s">
        <v>57</v>
      </c>
      <c r="AG65" s="36" t="s">
        <v>57</v>
      </c>
      <c r="AH65" s="36" t="s">
        <v>302</v>
      </c>
      <c r="AI65" s="70" t="s">
        <v>303</v>
      </c>
      <c r="AJ65" s="74"/>
    </row>
    <row r="66" ht="132" spans="1:36">
      <c r="A66" s="44">
        <v>36</v>
      </c>
      <c r="B66" s="22" t="s">
        <v>304</v>
      </c>
      <c r="C66" s="22" t="s">
        <v>42</v>
      </c>
      <c r="D66" s="22" t="s">
        <v>281</v>
      </c>
      <c r="E66" s="22" t="s">
        <v>305</v>
      </c>
      <c r="F66" s="22" t="s">
        <v>273</v>
      </c>
      <c r="G66" s="22" t="s">
        <v>46</v>
      </c>
      <c r="H66" s="22" t="s">
        <v>306</v>
      </c>
      <c r="I66" s="45">
        <v>500</v>
      </c>
      <c r="J66" s="45">
        <v>500</v>
      </c>
      <c r="K66" s="36" t="s">
        <v>48</v>
      </c>
      <c r="L66" s="36" t="s">
        <v>48</v>
      </c>
      <c r="M66" s="36" t="s">
        <v>49</v>
      </c>
      <c r="N66" s="36" t="s">
        <v>275</v>
      </c>
      <c r="O66" s="36" t="s">
        <v>52</v>
      </c>
      <c r="P66" s="36" t="s">
        <v>52</v>
      </c>
      <c r="Q66" s="36" t="s">
        <v>52</v>
      </c>
      <c r="R66" s="36" t="s">
        <v>52</v>
      </c>
      <c r="S66" s="36" t="s">
        <v>52</v>
      </c>
      <c r="T66" s="36" t="s">
        <v>52</v>
      </c>
      <c r="U66" s="36" t="s">
        <v>53</v>
      </c>
      <c r="V66" s="61">
        <v>2025</v>
      </c>
      <c r="W66" s="36" t="s">
        <v>54</v>
      </c>
      <c r="X66" s="36" t="s">
        <v>277</v>
      </c>
      <c r="Y66" s="36">
        <v>33</v>
      </c>
      <c r="Z66" s="36">
        <v>3232</v>
      </c>
      <c r="AA66" s="36">
        <v>981</v>
      </c>
      <c r="AB66" s="36">
        <v>3232</v>
      </c>
      <c r="AC66" s="36">
        <v>981</v>
      </c>
      <c r="AD66" s="36">
        <v>3232</v>
      </c>
      <c r="AE66" s="36" t="s">
        <v>301</v>
      </c>
      <c r="AF66" s="36" t="s">
        <v>57</v>
      </c>
      <c r="AG66" s="36" t="s">
        <v>57</v>
      </c>
      <c r="AH66" s="36" t="s">
        <v>307</v>
      </c>
      <c r="AI66" s="36" t="s">
        <v>308</v>
      </c>
      <c r="AJ66" s="74"/>
    </row>
    <row r="67" spans="1:36">
      <c r="A67" s="44"/>
      <c r="B67" s="24" t="s">
        <v>102</v>
      </c>
      <c r="C67" s="36"/>
      <c r="D67" s="36"/>
      <c r="E67" s="36"/>
      <c r="F67" s="36"/>
      <c r="G67" s="36"/>
      <c r="H67" s="36"/>
      <c r="I67" s="54">
        <f>SUM(I61:I66)</f>
        <v>1070</v>
      </c>
      <c r="J67" s="60"/>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70"/>
      <c r="AJ67" s="74"/>
    </row>
    <row r="68" ht="28.2" spans="1:36">
      <c r="A68" s="44"/>
      <c r="B68" s="21" t="s">
        <v>103</v>
      </c>
      <c r="C68" s="21"/>
      <c r="D68" s="21"/>
      <c r="E68" s="36"/>
      <c r="F68" s="36"/>
      <c r="G68" s="36"/>
      <c r="H68" s="36"/>
      <c r="I68" s="60"/>
      <c r="J68" s="60"/>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70"/>
      <c r="AJ68" s="74"/>
    </row>
    <row r="69" ht="144" spans="1:36">
      <c r="A69" s="44">
        <v>37</v>
      </c>
      <c r="B69" s="22" t="s">
        <v>309</v>
      </c>
      <c r="C69" s="75" t="s">
        <v>105</v>
      </c>
      <c r="D69" s="75" t="s">
        <v>106</v>
      </c>
      <c r="E69" s="75" t="s">
        <v>114</v>
      </c>
      <c r="F69" s="22" t="s">
        <v>310</v>
      </c>
      <c r="G69" s="22" t="s">
        <v>46</v>
      </c>
      <c r="H69" s="22" t="s">
        <v>311</v>
      </c>
      <c r="I69" s="45">
        <v>33</v>
      </c>
      <c r="J69" s="45">
        <v>33</v>
      </c>
      <c r="K69" s="36" t="s">
        <v>48</v>
      </c>
      <c r="L69" s="36" t="s">
        <v>49</v>
      </c>
      <c r="M69" s="36" t="s">
        <v>275</v>
      </c>
      <c r="N69" s="36" t="s">
        <v>275</v>
      </c>
      <c r="O69" s="36" t="s">
        <v>52</v>
      </c>
      <c r="P69" s="36" t="s">
        <v>52</v>
      </c>
      <c r="Q69" s="36" t="s">
        <v>52</v>
      </c>
      <c r="R69" s="36" t="s">
        <v>52</v>
      </c>
      <c r="S69" s="36" t="s">
        <v>52</v>
      </c>
      <c r="T69" s="36" t="s">
        <v>52</v>
      </c>
      <c r="U69" s="36" t="s">
        <v>57</v>
      </c>
      <c r="V69" s="36">
        <v>2025</v>
      </c>
      <c r="W69" s="36" t="s">
        <v>54</v>
      </c>
      <c r="X69" s="36" t="s">
        <v>312</v>
      </c>
      <c r="Y69" s="36">
        <v>29</v>
      </c>
      <c r="Z69" s="36">
        <v>52324</v>
      </c>
      <c r="AA69" s="36">
        <v>831</v>
      </c>
      <c r="AB69" s="36">
        <v>2871</v>
      </c>
      <c r="AC69" s="36">
        <v>831</v>
      </c>
      <c r="AD69" s="36">
        <v>2871</v>
      </c>
      <c r="AE69" s="36" t="s">
        <v>119</v>
      </c>
      <c r="AF69" s="36" t="s">
        <v>57</v>
      </c>
      <c r="AG69" s="36" t="s">
        <v>57</v>
      </c>
      <c r="AH69" s="36" t="s">
        <v>313</v>
      </c>
      <c r="AI69" s="36" t="s">
        <v>314</v>
      </c>
      <c r="AJ69" s="74"/>
    </row>
    <row r="70" ht="132" spans="1:36">
      <c r="A70" s="44">
        <v>38</v>
      </c>
      <c r="B70" s="22" t="s">
        <v>315</v>
      </c>
      <c r="C70" s="75" t="s">
        <v>105</v>
      </c>
      <c r="D70" s="75" t="s">
        <v>106</v>
      </c>
      <c r="E70" s="75" t="s">
        <v>316</v>
      </c>
      <c r="F70" s="22" t="s">
        <v>164</v>
      </c>
      <c r="G70" s="22" t="s">
        <v>46</v>
      </c>
      <c r="H70" s="22" t="s">
        <v>317</v>
      </c>
      <c r="I70" s="45">
        <v>25</v>
      </c>
      <c r="J70" s="45">
        <v>25</v>
      </c>
      <c r="K70" s="36" t="s">
        <v>48</v>
      </c>
      <c r="L70" s="36" t="s">
        <v>49</v>
      </c>
      <c r="M70" s="36" t="s">
        <v>275</v>
      </c>
      <c r="N70" s="36" t="s">
        <v>275</v>
      </c>
      <c r="O70" s="36" t="s">
        <v>52</v>
      </c>
      <c r="P70" s="36" t="s">
        <v>52</v>
      </c>
      <c r="Q70" s="36" t="s">
        <v>52</v>
      </c>
      <c r="R70" s="36" t="s">
        <v>52</v>
      </c>
      <c r="S70" s="36" t="s">
        <v>52</v>
      </c>
      <c r="T70" s="36" t="s">
        <v>52</v>
      </c>
      <c r="U70" s="36" t="s">
        <v>57</v>
      </c>
      <c r="V70" s="36">
        <v>2025</v>
      </c>
      <c r="W70" s="36" t="s">
        <v>54</v>
      </c>
      <c r="X70" s="36" t="s">
        <v>318</v>
      </c>
      <c r="Y70" s="36">
        <v>1</v>
      </c>
      <c r="Z70" s="36">
        <v>1037</v>
      </c>
      <c r="AA70" s="36">
        <v>0</v>
      </c>
      <c r="AB70" s="36">
        <v>0</v>
      </c>
      <c r="AC70" s="36">
        <v>0</v>
      </c>
      <c r="AD70" s="36">
        <v>0</v>
      </c>
      <c r="AE70" s="36" t="s">
        <v>119</v>
      </c>
      <c r="AF70" s="36" t="s">
        <v>57</v>
      </c>
      <c r="AG70" s="36" t="s">
        <v>57</v>
      </c>
      <c r="AH70" s="36" t="s">
        <v>319</v>
      </c>
      <c r="AI70" s="36" t="s">
        <v>320</v>
      </c>
      <c r="AJ70" s="74"/>
    </row>
    <row r="71" ht="252" spans="1:36">
      <c r="A71" s="44">
        <v>39</v>
      </c>
      <c r="B71" s="45" t="s">
        <v>321</v>
      </c>
      <c r="C71" s="75" t="s">
        <v>105</v>
      </c>
      <c r="D71" s="75" t="s">
        <v>106</v>
      </c>
      <c r="E71" s="75" t="s">
        <v>114</v>
      </c>
      <c r="F71" s="75" t="s">
        <v>39</v>
      </c>
      <c r="G71" s="22" t="s">
        <v>46</v>
      </c>
      <c r="H71" s="31" t="s">
        <v>322</v>
      </c>
      <c r="I71" s="89">
        <v>84</v>
      </c>
      <c r="J71" s="89">
        <v>84</v>
      </c>
      <c r="K71" s="36" t="s">
        <v>48</v>
      </c>
      <c r="L71" s="36" t="s">
        <v>49</v>
      </c>
      <c r="M71" s="36" t="s">
        <v>275</v>
      </c>
      <c r="N71" s="36" t="s">
        <v>275</v>
      </c>
      <c r="O71" s="36" t="s">
        <v>52</v>
      </c>
      <c r="P71" s="36" t="s">
        <v>52</v>
      </c>
      <c r="Q71" s="36" t="s">
        <v>52</v>
      </c>
      <c r="R71" s="36" t="s">
        <v>52</v>
      </c>
      <c r="S71" s="36" t="s">
        <v>52</v>
      </c>
      <c r="T71" s="36" t="s">
        <v>52</v>
      </c>
      <c r="U71" s="36" t="s">
        <v>57</v>
      </c>
      <c r="V71" s="36">
        <v>2025</v>
      </c>
      <c r="W71" s="36" t="s">
        <v>54</v>
      </c>
      <c r="X71" s="36" t="s">
        <v>110</v>
      </c>
      <c r="Y71" s="36">
        <v>1</v>
      </c>
      <c r="Z71" s="103">
        <v>188</v>
      </c>
      <c r="AA71" s="36">
        <v>0</v>
      </c>
      <c r="AB71" s="36">
        <v>0</v>
      </c>
      <c r="AC71" s="36">
        <v>0</v>
      </c>
      <c r="AD71" s="36">
        <v>0</v>
      </c>
      <c r="AE71" s="36" t="s">
        <v>119</v>
      </c>
      <c r="AF71" s="36" t="s">
        <v>57</v>
      </c>
      <c r="AG71" s="36" t="s">
        <v>57</v>
      </c>
      <c r="AH71" s="36" t="s">
        <v>323</v>
      </c>
      <c r="AI71" s="36" t="s">
        <v>324</v>
      </c>
      <c r="AJ71" s="74"/>
    </row>
    <row r="72" s="1" customFormat="1" ht="87" spans="1:36">
      <c r="A72" s="44">
        <v>40</v>
      </c>
      <c r="B72" s="76" t="s">
        <v>325</v>
      </c>
      <c r="C72" s="22" t="s">
        <v>105</v>
      </c>
      <c r="D72" s="22" t="s">
        <v>106</v>
      </c>
      <c r="E72" s="22" t="s">
        <v>142</v>
      </c>
      <c r="F72" s="22" t="s">
        <v>273</v>
      </c>
      <c r="G72" s="22" t="s">
        <v>46</v>
      </c>
      <c r="H72" s="22" t="s">
        <v>326</v>
      </c>
      <c r="I72" s="45">
        <v>170</v>
      </c>
      <c r="J72" s="45">
        <v>170</v>
      </c>
      <c r="K72" s="36" t="s">
        <v>48</v>
      </c>
      <c r="L72" s="36" t="s">
        <v>49</v>
      </c>
      <c r="M72" s="53" t="s">
        <v>63</v>
      </c>
      <c r="N72" s="36" t="s">
        <v>51</v>
      </c>
      <c r="O72" s="36" t="s">
        <v>52</v>
      </c>
      <c r="P72" s="36" t="s">
        <v>52</v>
      </c>
      <c r="Q72" s="36" t="s">
        <v>52</v>
      </c>
      <c r="R72" s="36" t="s">
        <v>52</v>
      </c>
      <c r="S72" s="36" t="s">
        <v>52</v>
      </c>
      <c r="T72" s="36" t="s">
        <v>52</v>
      </c>
      <c r="U72" s="36" t="s">
        <v>53</v>
      </c>
      <c r="V72" s="61">
        <v>2025</v>
      </c>
      <c r="W72" s="36" t="s">
        <v>54</v>
      </c>
      <c r="X72" s="36" t="s">
        <v>327</v>
      </c>
      <c r="Y72" s="36">
        <v>10</v>
      </c>
      <c r="Z72" s="61">
        <v>8365</v>
      </c>
      <c r="AA72" s="61">
        <v>8365</v>
      </c>
      <c r="AB72" s="61">
        <v>34859</v>
      </c>
      <c r="AC72" s="61">
        <v>455</v>
      </c>
      <c r="AD72" s="61">
        <v>1520</v>
      </c>
      <c r="AE72" s="36" t="s">
        <v>328</v>
      </c>
      <c r="AF72" s="36" t="s">
        <v>161</v>
      </c>
      <c r="AG72" s="69" t="s">
        <v>57</v>
      </c>
      <c r="AH72" s="36" t="s">
        <v>329</v>
      </c>
      <c r="AI72" s="36" t="s">
        <v>330</v>
      </c>
      <c r="AJ72" s="74"/>
    </row>
    <row r="73" ht="28.2" spans="1:36">
      <c r="A73" s="44"/>
      <c r="B73" s="24" t="s">
        <v>102</v>
      </c>
      <c r="C73" s="21"/>
      <c r="D73" s="21"/>
      <c r="E73" s="36"/>
      <c r="F73" s="36"/>
      <c r="G73" s="36"/>
      <c r="H73" s="36"/>
      <c r="I73" s="54">
        <f>SUM(I69:I72)</f>
        <v>312</v>
      </c>
      <c r="J73" s="60"/>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70"/>
      <c r="AJ73" s="74"/>
    </row>
    <row r="74" spans="1:36">
      <c r="A74" s="44"/>
      <c r="B74" s="24" t="s">
        <v>331</v>
      </c>
      <c r="C74" s="24"/>
      <c r="D74" s="24"/>
      <c r="E74" s="36"/>
      <c r="F74" s="36"/>
      <c r="G74" s="36"/>
      <c r="H74" s="36"/>
      <c r="I74" s="60"/>
      <c r="J74" s="60"/>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70"/>
      <c r="AJ74" s="74"/>
    </row>
    <row r="75" ht="174" spans="1:36">
      <c r="A75" s="44">
        <v>41</v>
      </c>
      <c r="B75" s="22" t="s">
        <v>332</v>
      </c>
      <c r="C75" s="22" t="s">
        <v>333</v>
      </c>
      <c r="D75" s="22" t="s">
        <v>334</v>
      </c>
      <c r="E75" s="22" t="s">
        <v>335</v>
      </c>
      <c r="F75" s="22" t="s">
        <v>276</v>
      </c>
      <c r="G75" s="22" t="s">
        <v>46</v>
      </c>
      <c r="H75" s="22" t="s">
        <v>336</v>
      </c>
      <c r="I75" s="45">
        <v>40</v>
      </c>
      <c r="J75" s="45">
        <v>40</v>
      </c>
      <c r="K75" s="36" t="s">
        <v>48</v>
      </c>
      <c r="L75" s="36" t="s">
        <v>49</v>
      </c>
      <c r="M75" s="36" t="s">
        <v>275</v>
      </c>
      <c r="N75" s="36" t="s">
        <v>276</v>
      </c>
      <c r="O75" s="36" t="s">
        <v>52</v>
      </c>
      <c r="P75" s="36" t="s">
        <v>52</v>
      </c>
      <c r="Q75" s="36" t="s">
        <v>52</v>
      </c>
      <c r="R75" s="36" t="s">
        <v>52</v>
      </c>
      <c r="S75" s="36" t="s">
        <v>52</v>
      </c>
      <c r="T75" s="36" t="s">
        <v>52</v>
      </c>
      <c r="U75" s="36" t="s">
        <v>52</v>
      </c>
      <c r="V75" s="36" t="s">
        <v>258</v>
      </c>
      <c r="W75" s="36" t="s">
        <v>54</v>
      </c>
      <c r="X75" s="36" t="s">
        <v>277</v>
      </c>
      <c r="Y75" s="36">
        <v>34</v>
      </c>
      <c r="Z75" s="36">
        <v>160</v>
      </c>
      <c r="AA75" s="36">
        <v>0</v>
      </c>
      <c r="AB75" s="36">
        <v>0</v>
      </c>
      <c r="AC75" s="36">
        <v>0</v>
      </c>
      <c r="AD75" s="36">
        <v>0</v>
      </c>
      <c r="AE75" s="36" t="s">
        <v>336</v>
      </c>
      <c r="AF75" s="36" t="s">
        <v>53</v>
      </c>
      <c r="AG75" s="36" t="s">
        <v>57</v>
      </c>
      <c r="AH75" s="36" t="s">
        <v>337</v>
      </c>
      <c r="AI75" s="70" t="s">
        <v>338</v>
      </c>
      <c r="AJ75" s="74"/>
    </row>
    <row r="76" spans="1:36">
      <c r="A76" s="44"/>
      <c r="B76" s="24" t="s">
        <v>102</v>
      </c>
      <c r="C76" s="36"/>
      <c r="D76" s="36"/>
      <c r="E76" s="36"/>
      <c r="F76" s="36"/>
      <c r="G76" s="36"/>
      <c r="H76" s="36"/>
      <c r="I76" s="90">
        <v>40</v>
      </c>
      <c r="J76" s="60"/>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70"/>
      <c r="AJ76" s="74"/>
    </row>
    <row r="77" ht="25.8" spans="1:36">
      <c r="A77" s="44"/>
      <c r="B77" s="26" t="s">
        <v>339</v>
      </c>
      <c r="C77" s="26"/>
      <c r="D77" s="26"/>
      <c r="E77" s="36"/>
      <c r="F77" s="36"/>
      <c r="G77" s="36"/>
      <c r="H77" s="36"/>
      <c r="I77" s="60"/>
      <c r="J77" s="60"/>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70"/>
      <c r="AJ77" s="74"/>
    </row>
    <row r="78" ht="180" spans="1:36">
      <c r="A78" s="44">
        <v>42</v>
      </c>
      <c r="B78" s="22" t="s">
        <v>340</v>
      </c>
      <c r="C78" s="22" t="s">
        <v>341</v>
      </c>
      <c r="D78" s="22" t="s">
        <v>342</v>
      </c>
      <c r="E78" s="22" t="s">
        <v>343</v>
      </c>
      <c r="F78" s="22" t="s">
        <v>276</v>
      </c>
      <c r="G78" s="22" t="s">
        <v>46</v>
      </c>
      <c r="H78" s="22" t="s">
        <v>344</v>
      </c>
      <c r="I78" s="45">
        <v>60</v>
      </c>
      <c r="J78" s="45">
        <v>60</v>
      </c>
      <c r="K78" s="36" t="s">
        <v>48</v>
      </c>
      <c r="L78" s="36" t="s">
        <v>49</v>
      </c>
      <c r="M78" s="36" t="s">
        <v>275</v>
      </c>
      <c r="N78" s="36" t="s">
        <v>276</v>
      </c>
      <c r="O78" s="36" t="s">
        <v>52</v>
      </c>
      <c r="P78" s="36" t="s">
        <v>52</v>
      </c>
      <c r="Q78" s="36" t="s">
        <v>52</v>
      </c>
      <c r="R78" s="36" t="s">
        <v>52</v>
      </c>
      <c r="S78" s="36" t="s">
        <v>52</v>
      </c>
      <c r="T78" s="36" t="s">
        <v>52</v>
      </c>
      <c r="U78" s="36" t="s">
        <v>52</v>
      </c>
      <c r="V78" s="36" t="s">
        <v>258</v>
      </c>
      <c r="W78" s="36" t="s">
        <v>54</v>
      </c>
      <c r="X78" s="36" t="s">
        <v>277</v>
      </c>
      <c r="Y78" s="36">
        <v>34</v>
      </c>
      <c r="Z78" s="36">
        <v>400</v>
      </c>
      <c r="AA78" s="36">
        <v>0</v>
      </c>
      <c r="AB78" s="36">
        <v>0</v>
      </c>
      <c r="AC78" s="36">
        <v>0</v>
      </c>
      <c r="AD78" s="36">
        <v>0</v>
      </c>
      <c r="AE78" s="36" t="s">
        <v>344</v>
      </c>
      <c r="AF78" s="36" t="s">
        <v>57</v>
      </c>
      <c r="AG78" s="36" t="s">
        <v>57</v>
      </c>
      <c r="AH78" s="36" t="s">
        <v>345</v>
      </c>
      <c r="AI78" s="70" t="s">
        <v>346</v>
      </c>
      <c r="AJ78" s="74"/>
    </row>
    <row r="79" ht="174" spans="1:36">
      <c r="A79" s="44">
        <v>43</v>
      </c>
      <c r="B79" s="22" t="s">
        <v>347</v>
      </c>
      <c r="C79" s="22" t="s">
        <v>341</v>
      </c>
      <c r="D79" s="22" t="s">
        <v>348</v>
      </c>
      <c r="E79" s="22" t="s">
        <v>348</v>
      </c>
      <c r="F79" s="22" t="s">
        <v>276</v>
      </c>
      <c r="G79" s="22" t="s">
        <v>46</v>
      </c>
      <c r="H79" s="22" t="s">
        <v>349</v>
      </c>
      <c r="I79" s="45">
        <v>270</v>
      </c>
      <c r="J79" s="45">
        <v>270</v>
      </c>
      <c r="K79" s="36" t="s">
        <v>48</v>
      </c>
      <c r="L79" s="36" t="s">
        <v>49</v>
      </c>
      <c r="M79" s="36" t="s">
        <v>275</v>
      </c>
      <c r="N79" s="36" t="s">
        <v>276</v>
      </c>
      <c r="O79" s="36" t="s">
        <v>52</v>
      </c>
      <c r="P79" s="36" t="s">
        <v>52</v>
      </c>
      <c r="Q79" s="36" t="s">
        <v>52</v>
      </c>
      <c r="R79" s="36" t="s">
        <v>52</v>
      </c>
      <c r="S79" s="36" t="s">
        <v>52</v>
      </c>
      <c r="T79" s="36" t="s">
        <v>52</v>
      </c>
      <c r="U79" s="36" t="s">
        <v>52</v>
      </c>
      <c r="V79" s="36" t="s">
        <v>258</v>
      </c>
      <c r="W79" s="36" t="s">
        <v>54</v>
      </c>
      <c r="X79" s="36" t="s">
        <v>277</v>
      </c>
      <c r="Y79" s="36">
        <v>34</v>
      </c>
      <c r="Z79" s="36">
        <v>260</v>
      </c>
      <c r="AA79" s="36">
        <v>0</v>
      </c>
      <c r="AB79" s="36">
        <v>0</v>
      </c>
      <c r="AC79" s="36">
        <v>0</v>
      </c>
      <c r="AD79" s="36">
        <v>0</v>
      </c>
      <c r="AE79" s="36" t="s">
        <v>349</v>
      </c>
      <c r="AF79" s="36" t="s">
        <v>57</v>
      </c>
      <c r="AG79" s="36" t="s">
        <v>57</v>
      </c>
      <c r="AH79" s="36" t="s">
        <v>350</v>
      </c>
      <c r="AI79" s="70" t="s">
        <v>351</v>
      </c>
      <c r="AJ79" s="74"/>
    </row>
    <row r="80" ht="174" spans="1:36">
      <c r="A80" s="44">
        <v>44</v>
      </c>
      <c r="B80" s="22" t="s">
        <v>352</v>
      </c>
      <c r="C80" s="22" t="s">
        <v>341</v>
      </c>
      <c r="D80" s="22" t="s">
        <v>342</v>
      </c>
      <c r="E80" s="22" t="s">
        <v>343</v>
      </c>
      <c r="F80" s="22" t="s">
        <v>276</v>
      </c>
      <c r="G80" s="22" t="s">
        <v>46</v>
      </c>
      <c r="H80" s="22" t="s">
        <v>353</v>
      </c>
      <c r="I80" s="45">
        <v>12</v>
      </c>
      <c r="J80" s="45">
        <v>12</v>
      </c>
      <c r="K80" s="36" t="s">
        <v>48</v>
      </c>
      <c r="L80" s="36" t="s">
        <v>49</v>
      </c>
      <c r="M80" s="36" t="s">
        <v>275</v>
      </c>
      <c r="N80" s="36" t="s">
        <v>276</v>
      </c>
      <c r="O80" s="36" t="s">
        <v>52</v>
      </c>
      <c r="P80" s="36" t="s">
        <v>52</v>
      </c>
      <c r="Q80" s="36" t="s">
        <v>52</v>
      </c>
      <c r="R80" s="36" t="s">
        <v>52</v>
      </c>
      <c r="S80" s="36" t="s">
        <v>52</v>
      </c>
      <c r="T80" s="36" t="s">
        <v>52</v>
      </c>
      <c r="U80" s="36" t="s">
        <v>52</v>
      </c>
      <c r="V80" s="36" t="s">
        <v>258</v>
      </c>
      <c r="W80" s="36" t="s">
        <v>54</v>
      </c>
      <c r="X80" s="36" t="s">
        <v>277</v>
      </c>
      <c r="Y80" s="36">
        <v>34</v>
      </c>
      <c r="Z80" s="36">
        <v>150</v>
      </c>
      <c r="AA80" s="36">
        <v>0</v>
      </c>
      <c r="AB80" s="36">
        <v>0</v>
      </c>
      <c r="AC80" s="36">
        <v>0</v>
      </c>
      <c r="AD80" s="36">
        <v>0</v>
      </c>
      <c r="AE80" s="36" t="s">
        <v>353</v>
      </c>
      <c r="AF80" s="36" t="s">
        <v>57</v>
      </c>
      <c r="AG80" s="36" t="s">
        <v>57</v>
      </c>
      <c r="AH80" s="36" t="s">
        <v>354</v>
      </c>
      <c r="AI80" s="70" t="s">
        <v>355</v>
      </c>
      <c r="AJ80" s="74"/>
    </row>
    <row r="81" spans="1:36">
      <c r="A81" s="44"/>
      <c r="B81" s="24" t="s">
        <v>102</v>
      </c>
      <c r="C81" s="36"/>
      <c r="D81" s="36"/>
      <c r="E81" s="36"/>
      <c r="F81" s="36"/>
      <c r="G81" s="36"/>
      <c r="H81" s="36"/>
      <c r="I81" s="90">
        <f>SUM(I78:I80)</f>
        <v>342</v>
      </c>
      <c r="J81" s="60"/>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70"/>
      <c r="AJ81" s="74"/>
    </row>
    <row r="82" ht="25.8" spans="1:36">
      <c r="A82" s="44"/>
      <c r="B82" s="26" t="s">
        <v>356</v>
      </c>
      <c r="C82" s="26"/>
      <c r="D82" s="26"/>
      <c r="E82" s="36"/>
      <c r="F82" s="36"/>
      <c r="G82" s="36"/>
      <c r="H82" s="36"/>
      <c r="I82" s="60"/>
      <c r="J82" s="60"/>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70"/>
      <c r="AJ82" s="74"/>
    </row>
    <row r="83" s="5" customFormat="1" ht="60" customHeight="1" spans="1:36">
      <c r="A83" s="44">
        <v>45</v>
      </c>
      <c r="B83" s="22" t="s">
        <v>357</v>
      </c>
      <c r="C83" s="22" t="s">
        <v>158</v>
      </c>
      <c r="D83" s="22" t="s">
        <v>158</v>
      </c>
      <c r="E83" s="22" t="s">
        <v>158</v>
      </c>
      <c r="F83" s="22" t="s">
        <v>273</v>
      </c>
      <c r="G83" s="22" t="s">
        <v>46</v>
      </c>
      <c r="H83" s="22" t="s">
        <v>358</v>
      </c>
      <c r="I83" s="45">
        <v>370</v>
      </c>
      <c r="J83" s="45">
        <v>370</v>
      </c>
      <c r="K83" s="36" t="s">
        <v>48</v>
      </c>
      <c r="L83" s="36" t="s">
        <v>49</v>
      </c>
      <c r="M83" s="36" t="s">
        <v>275</v>
      </c>
      <c r="N83" s="36" t="s">
        <v>170</v>
      </c>
      <c r="O83" s="36" t="s">
        <v>52</v>
      </c>
      <c r="P83" s="36" t="s">
        <v>52</v>
      </c>
      <c r="Q83" s="36" t="s">
        <v>52</v>
      </c>
      <c r="R83" s="36" t="s">
        <v>52</v>
      </c>
      <c r="S83" s="36" t="s">
        <v>52</v>
      </c>
      <c r="T83" s="36" t="s">
        <v>52</v>
      </c>
      <c r="U83" s="36" t="s">
        <v>52</v>
      </c>
      <c r="V83" s="36">
        <v>2025</v>
      </c>
      <c r="W83" s="36" t="s">
        <v>54</v>
      </c>
      <c r="X83" s="36" t="s">
        <v>277</v>
      </c>
      <c r="Y83" s="36">
        <v>33</v>
      </c>
      <c r="Z83" s="36">
        <v>4</v>
      </c>
      <c r="AA83" s="36">
        <v>981</v>
      </c>
      <c r="AB83" s="36">
        <v>3235</v>
      </c>
      <c r="AC83" s="36">
        <v>981</v>
      </c>
      <c r="AD83" s="36">
        <v>3235</v>
      </c>
      <c r="AE83" s="36" t="s">
        <v>358</v>
      </c>
      <c r="AF83" s="36" t="s">
        <v>57</v>
      </c>
      <c r="AG83" s="36" t="s">
        <v>57</v>
      </c>
      <c r="AH83" s="104" t="s">
        <v>359</v>
      </c>
      <c r="AI83" s="104" t="s">
        <v>360</v>
      </c>
      <c r="AJ83" s="66"/>
    </row>
    <row r="84" spans="1:36">
      <c r="A84" s="44"/>
      <c r="B84" s="24" t="s">
        <v>102</v>
      </c>
      <c r="C84" s="36"/>
      <c r="D84" s="36"/>
      <c r="E84" s="36"/>
      <c r="F84" s="36"/>
      <c r="G84" s="36"/>
      <c r="H84" s="36"/>
      <c r="I84" s="90">
        <v>370</v>
      </c>
      <c r="J84" s="60"/>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70"/>
      <c r="AJ84" s="74"/>
    </row>
    <row r="85" ht="28.2" spans="1:36">
      <c r="A85" s="44"/>
      <c r="B85" s="77" t="s">
        <v>361</v>
      </c>
      <c r="C85" s="36"/>
      <c r="D85" s="36"/>
      <c r="E85" s="36"/>
      <c r="F85" s="36"/>
      <c r="G85" s="36"/>
      <c r="H85" s="36"/>
      <c r="I85" s="60"/>
      <c r="J85" s="60"/>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70"/>
      <c r="AJ85" s="74"/>
    </row>
    <row r="86" spans="1:36">
      <c r="A86" s="44"/>
      <c r="B86" s="78" t="s">
        <v>362</v>
      </c>
      <c r="C86" s="78"/>
      <c r="D86" s="79"/>
      <c r="E86" s="36"/>
      <c r="F86" s="36"/>
      <c r="G86" s="36"/>
      <c r="H86" s="36"/>
      <c r="I86" s="60"/>
      <c r="J86" s="60"/>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70"/>
      <c r="AJ86" s="74"/>
    </row>
    <row r="87" s="5" customFormat="1" ht="103" customHeight="1" spans="1:36">
      <c r="A87" s="44">
        <v>46</v>
      </c>
      <c r="B87" s="80" t="s">
        <v>363</v>
      </c>
      <c r="C87" s="81" t="s">
        <v>105</v>
      </c>
      <c r="D87" s="82" t="s">
        <v>106</v>
      </c>
      <c r="E87" s="82" t="s">
        <v>142</v>
      </c>
      <c r="F87" s="22" t="s">
        <v>164</v>
      </c>
      <c r="G87" s="22" t="s">
        <v>46</v>
      </c>
      <c r="H87" s="80" t="s">
        <v>364</v>
      </c>
      <c r="I87" s="91">
        <v>282</v>
      </c>
      <c r="J87" s="91">
        <v>282</v>
      </c>
      <c r="K87" s="36" t="s">
        <v>48</v>
      </c>
      <c r="L87" s="84" t="s">
        <v>49</v>
      </c>
      <c r="M87" s="36" t="s">
        <v>365</v>
      </c>
      <c r="N87" s="36" t="s">
        <v>365</v>
      </c>
      <c r="O87" s="36" t="s">
        <v>52</v>
      </c>
      <c r="P87" s="36" t="s">
        <v>52</v>
      </c>
      <c r="Q87" s="36" t="s">
        <v>52</v>
      </c>
      <c r="R87" s="36" t="s">
        <v>52</v>
      </c>
      <c r="S87" s="36" t="s">
        <v>52</v>
      </c>
      <c r="T87" s="36" t="s">
        <v>52</v>
      </c>
      <c r="U87" s="36" t="s">
        <v>53</v>
      </c>
      <c r="V87" s="61" t="s">
        <v>258</v>
      </c>
      <c r="W87" s="36" t="s">
        <v>54</v>
      </c>
      <c r="X87" s="36" t="s">
        <v>179</v>
      </c>
      <c r="Y87" s="36">
        <v>2</v>
      </c>
      <c r="Z87" s="36">
        <v>480</v>
      </c>
      <c r="AA87" s="36">
        <v>103</v>
      </c>
      <c r="AB87" s="36">
        <v>0</v>
      </c>
      <c r="AC87" s="36">
        <v>4</v>
      </c>
      <c r="AD87" s="36">
        <v>12</v>
      </c>
      <c r="AE87" s="36" t="s">
        <v>366</v>
      </c>
      <c r="AF87" s="36" t="s">
        <v>57</v>
      </c>
      <c r="AG87" s="36" t="s">
        <v>57</v>
      </c>
      <c r="AH87" s="36" t="s">
        <v>367</v>
      </c>
      <c r="AI87" s="36" t="s">
        <v>368</v>
      </c>
      <c r="AJ87" s="66"/>
    </row>
    <row r="88" spans="1:36">
      <c r="A88" s="44"/>
      <c r="B88" s="24" t="s">
        <v>102</v>
      </c>
      <c r="C88" s="36"/>
      <c r="D88" s="36"/>
      <c r="E88" s="36"/>
      <c r="F88" s="36"/>
      <c r="G88" s="36"/>
      <c r="H88" s="36"/>
      <c r="I88" s="92">
        <f>SUM(I87:I87)</f>
        <v>282</v>
      </c>
      <c r="J88" s="60"/>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70"/>
      <c r="AJ88" s="74"/>
    </row>
    <row r="89" spans="1:36">
      <c r="A89" s="44"/>
      <c r="B89" s="83"/>
      <c r="C89" s="36"/>
      <c r="D89" s="36"/>
      <c r="E89" s="36"/>
      <c r="F89" s="36"/>
      <c r="G89" s="36"/>
      <c r="H89" s="36"/>
      <c r="I89" s="60"/>
      <c r="J89" s="60"/>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70"/>
      <c r="AJ89" s="74"/>
    </row>
    <row r="90" ht="28.2" spans="1:36">
      <c r="A90" s="44"/>
      <c r="B90" s="77" t="s">
        <v>369</v>
      </c>
      <c r="C90" s="36"/>
      <c r="D90" s="36"/>
      <c r="E90" s="36"/>
      <c r="F90" s="36"/>
      <c r="G90" s="36"/>
      <c r="H90" s="36"/>
      <c r="I90" s="93"/>
      <c r="J90" s="36"/>
      <c r="K90" s="36"/>
      <c r="L90" s="36"/>
      <c r="M90" s="36"/>
      <c r="N90" s="36"/>
      <c r="O90" s="36"/>
      <c r="P90" s="36"/>
      <c r="Q90" s="36"/>
      <c r="R90" s="36"/>
      <c r="S90" s="36"/>
      <c r="T90" s="36"/>
      <c r="U90" s="36"/>
      <c r="V90" s="36"/>
      <c r="W90" s="36"/>
      <c r="X90" s="36"/>
      <c r="Y90" s="36"/>
      <c r="Z90" s="36"/>
      <c r="AA90" s="66"/>
      <c r="AB90" s="66"/>
      <c r="AC90" s="66"/>
      <c r="AD90" s="66"/>
      <c r="AE90" s="66"/>
      <c r="AF90" s="66"/>
      <c r="AG90" s="66"/>
      <c r="AH90" s="66"/>
      <c r="AI90" s="66"/>
      <c r="AJ90" s="74"/>
    </row>
    <row r="91" ht="22" customHeight="1" spans="1:36">
      <c r="A91" s="44"/>
      <c r="B91" s="78" t="s">
        <v>370</v>
      </c>
      <c r="C91" s="78"/>
      <c r="D91" s="79"/>
      <c r="E91" s="36"/>
      <c r="F91" s="36"/>
      <c r="G91" s="36"/>
      <c r="H91" s="36"/>
      <c r="I91" s="93"/>
      <c r="J91" s="36"/>
      <c r="K91" s="36"/>
      <c r="L91" s="36"/>
      <c r="M91" s="36"/>
      <c r="N91" s="36"/>
      <c r="O91" s="36"/>
      <c r="P91" s="36"/>
      <c r="Q91" s="36"/>
      <c r="R91" s="36"/>
      <c r="S91" s="36"/>
      <c r="T91" s="36"/>
      <c r="U91" s="36"/>
      <c r="V91" s="36"/>
      <c r="W91" s="36"/>
      <c r="X91" s="36"/>
      <c r="Y91" s="36"/>
      <c r="Z91" s="36"/>
      <c r="AA91" s="66"/>
      <c r="AB91" s="66"/>
      <c r="AC91" s="66"/>
      <c r="AD91" s="66"/>
      <c r="AE91" s="66"/>
      <c r="AF91" s="66"/>
      <c r="AG91" s="66"/>
      <c r="AH91" s="66"/>
      <c r="AI91" s="66"/>
      <c r="AJ91" s="74"/>
    </row>
    <row r="92" ht="140" customHeight="1" spans="1:36">
      <c r="A92" s="44">
        <v>47</v>
      </c>
      <c r="B92" s="81" t="s">
        <v>371</v>
      </c>
      <c r="C92" s="81" t="s">
        <v>333</v>
      </c>
      <c r="D92" s="82" t="s">
        <v>334</v>
      </c>
      <c r="E92" s="82" t="s">
        <v>372</v>
      </c>
      <c r="F92" s="22" t="s">
        <v>373</v>
      </c>
      <c r="G92" s="22" t="s">
        <v>46</v>
      </c>
      <c r="H92" s="22" t="s">
        <v>374</v>
      </c>
      <c r="I92" s="94">
        <v>17</v>
      </c>
      <c r="J92" s="94">
        <v>17</v>
      </c>
      <c r="K92" s="36" t="s">
        <v>48</v>
      </c>
      <c r="L92" s="84" t="s">
        <v>49</v>
      </c>
      <c r="M92" s="36" t="s">
        <v>375</v>
      </c>
      <c r="N92" s="36" t="s">
        <v>376</v>
      </c>
      <c r="O92" s="36" t="s">
        <v>52</v>
      </c>
      <c r="P92" s="36" t="s">
        <v>52</v>
      </c>
      <c r="Q92" s="36" t="s">
        <v>52</v>
      </c>
      <c r="R92" s="36" t="s">
        <v>52</v>
      </c>
      <c r="S92" s="36" t="s">
        <v>52</v>
      </c>
      <c r="T92" s="36" t="s">
        <v>52</v>
      </c>
      <c r="U92" s="36" t="s">
        <v>57</v>
      </c>
      <c r="V92" s="36">
        <v>2025</v>
      </c>
      <c r="W92" s="36" t="s">
        <v>54</v>
      </c>
      <c r="X92" s="36" t="s">
        <v>377</v>
      </c>
      <c r="Y92" s="36">
        <v>5</v>
      </c>
      <c r="Z92" s="36">
        <v>3</v>
      </c>
      <c r="AA92" s="61">
        <v>130</v>
      </c>
      <c r="AB92" s="61">
        <v>130</v>
      </c>
      <c r="AC92" s="61">
        <v>130</v>
      </c>
      <c r="AD92" s="61">
        <v>130</v>
      </c>
      <c r="AE92" s="36" t="s">
        <v>378</v>
      </c>
      <c r="AF92" s="36" t="s">
        <v>57</v>
      </c>
      <c r="AG92" s="36" t="s">
        <v>57</v>
      </c>
      <c r="AH92" s="36" t="s">
        <v>379</v>
      </c>
      <c r="AI92" s="36" t="s">
        <v>380</v>
      </c>
      <c r="AJ92" s="74"/>
    </row>
    <row r="93" spans="1:36">
      <c r="A93" s="44"/>
      <c r="B93" s="24" t="s">
        <v>102</v>
      </c>
      <c r="C93" s="84"/>
      <c r="D93" s="36"/>
      <c r="E93" s="36"/>
      <c r="F93" s="36"/>
      <c r="G93" s="36"/>
      <c r="H93" s="36"/>
      <c r="I93" s="54">
        <f>SUM(I92:I92)</f>
        <v>17</v>
      </c>
      <c r="J93" s="95"/>
      <c r="K93" s="36"/>
      <c r="L93" s="36"/>
      <c r="M93" s="36"/>
      <c r="N93" s="36"/>
      <c r="O93" s="36"/>
      <c r="P93" s="36"/>
      <c r="Q93" s="36"/>
      <c r="R93" s="36"/>
      <c r="S93" s="36"/>
      <c r="T93" s="36"/>
      <c r="U93" s="36"/>
      <c r="V93" s="36"/>
      <c r="W93" s="36"/>
      <c r="X93" s="36"/>
      <c r="Y93" s="36"/>
      <c r="Z93" s="36"/>
      <c r="AA93" s="61"/>
      <c r="AB93" s="61"/>
      <c r="AC93" s="61"/>
      <c r="AD93" s="61"/>
      <c r="AE93" s="36"/>
      <c r="AF93" s="36"/>
      <c r="AG93" s="36"/>
      <c r="AH93" s="36"/>
      <c r="AI93" s="36"/>
      <c r="AJ93" s="74"/>
    </row>
    <row r="94" spans="1:36">
      <c r="A94" s="85"/>
      <c r="B94" s="83"/>
      <c r="C94" s="74"/>
      <c r="D94" s="74"/>
      <c r="E94" s="74"/>
      <c r="F94" s="74"/>
      <c r="G94" s="74"/>
      <c r="H94" s="74"/>
      <c r="I94" s="96"/>
      <c r="J94" s="96"/>
      <c r="K94" s="96"/>
      <c r="L94" s="74"/>
      <c r="M94" s="74"/>
      <c r="N94" s="74"/>
      <c r="O94" s="74"/>
      <c r="P94" s="74"/>
      <c r="Q94" s="74"/>
      <c r="R94" s="74"/>
      <c r="S94" s="74"/>
      <c r="T94" s="74"/>
      <c r="U94" s="102"/>
      <c r="V94" s="74"/>
      <c r="W94" s="74"/>
      <c r="X94" s="74"/>
      <c r="Y94" s="74"/>
      <c r="Z94" s="74"/>
      <c r="AA94" s="74"/>
      <c r="AB94" s="74"/>
      <c r="AC94" s="74"/>
      <c r="AD94" s="74"/>
      <c r="AE94" s="74"/>
      <c r="AF94" s="74"/>
      <c r="AG94" s="74"/>
      <c r="AH94" s="74"/>
      <c r="AI94" s="74"/>
      <c r="AJ94" s="74"/>
    </row>
    <row r="95" spans="1:36">
      <c r="A95" s="85"/>
      <c r="B95" s="86" t="s">
        <v>273</v>
      </c>
      <c r="C95" s="82"/>
      <c r="D95" s="82"/>
      <c r="E95" s="82"/>
      <c r="F95" s="22"/>
      <c r="G95" s="22"/>
      <c r="H95" s="22" t="s">
        <v>381</v>
      </c>
      <c r="I95" s="97">
        <f>I14+I32+I47+I55+I67</f>
        <v>5040</v>
      </c>
      <c r="J95" s="96"/>
      <c r="K95" s="98" t="s">
        <v>382</v>
      </c>
      <c r="L95" s="99"/>
      <c r="M95" s="100"/>
      <c r="N95" s="101">
        <f>I95/I100</f>
        <v>0.675884080516032</v>
      </c>
      <c r="O95" s="74"/>
      <c r="P95" s="74"/>
      <c r="Q95" s="74"/>
      <c r="R95" s="74"/>
      <c r="S95" s="74"/>
      <c r="T95" s="74"/>
      <c r="U95" s="102"/>
      <c r="V95" s="74"/>
      <c r="W95" s="74"/>
      <c r="X95" s="74"/>
      <c r="Y95" s="74"/>
      <c r="Z95" s="74"/>
      <c r="AA95" s="74"/>
      <c r="AB95" s="74"/>
      <c r="AC95" s="74"/>
      <c r="AD95" s="74"/>
      <c r="AE95" s="74"/>
      <c r="AF95" s="74"/>
      <c r="AG95" s="74"/>
      <c r="AH95" s="74"/>
      <c r="AI95" s="74"/>
      <c r="AJ95" s="74"/>
    </row>
    <row r="96" spans="1:36">
      <c r="A96" s="85"/>
      <c r="B96" s="87"/>
      <c r="C96" s="42"/>
      <c r="D96" s="42"/>
      <c r="E96" s="42"/>
      <c r="F96" s="43"/>
      <c r="G96" s="43"/>
      <c r="H96" s="22" t="s">
        <v>383</v>
      </c>
      <c r="I96" s="97">
        <f>I23+I40+I51+I58+I73+I88</f>
        <v>1587.9</v>
      </c>
      <c r="J96" s="96"/>
      <c r="K96" s="96"/>
      <c r="L96" s="74"/>
      <c r="M96" s="74"/>
      <c r="N96" s="74"/>
      <c r="O96" s="74"/>
      <c r="P96" s="74"/>
      <c r="Q96" s="74"/>
      <c r="R96" s="74"/>
      <c r="S96" s="74"/>
      <c r="T96" s="74"/>
      <c r="U96" s="102"/>
      <c r="V96" s="74"/>
      <c r="W96" s="74"/>
      <c r="X96" s="74"/>
      <c r="Y96" s="74"/>
      <c r="Z96" s="74"/>
      <c r="AA96" s="74"/>
      <c r="AB96" s="74"/>
      <c r="AC96" s="74"/>
      <c r="AD96" s="74"/>
      <c r="AE96" s="74"/>
      <c r="AF96" s="74"/>
      <c r="AG96" s="74"/>
      <c r="AH96" s="74"/>
      <c r="AI96" s="74"/>
      <c r="AJ96" s="74"/>
    </row>
    <row r="97" spans="1:36">
      <c r="A97" s="85"/>
      <c r="B97" s="81"/>
      <c r="C97" s="22"/>
      <c r="D97" s="22"/>
      <c r="E97" s="22"/>
      <c r="F97" s="22"/>
      <c r="G97" s="22"/>
      <c r="H97" s="22" t="s">
        <v>333</v>
      </c>
      <c r="I97" s="97">
        <f>I76+I93</f>
        <v>57</v>
      </c>
      <c r="J97" s="96"/>
      <c r="K97" s="96"/>
      <c r="L97" s="74"/>
      <c r="M97" s="74"/>
      <c r="N97" s="74"/>
      <c r="O97" s="74"/>
      <c r="P97" s="74"/>
      <c r="Q97" s="74"/>
      <c r="R97" s="74"/>
      <c r="S97" s="74"/>
      <c r="T97" s="74"/>
      <c r="U97" s="102"/>
      <c r="V97" s="74"/>
      <c r="W97" s="74"/>
      <c r="X97" s="74"/>
      <c r="Y97" s="74"/>
      <c r="Z97" s="74"/>
      <c r="AA97" s="74"/>
      <c r="AB97" s="74"/>
      <c r="AC97" s="74"/>
      <c r="AD97" s="74"/>
      <c r="AE97" s="74"/>
      <c r="AF97" s="74"/>
      <c r="AG97" s="74"/>
      <c r="AH97" s="74"/>
      <c r="AI97" s="74"/>
      <c r="AJ97" s="74"/>
    </row>
    <row r="98" spans="1:36">
      <c r="A98" s="85"/>
      <c r="B98" s="81"/>
      <c r="C98" s="22"/>
      <c r="D98" s="22"/>
      <c r="E98" s="22"/>
      <c r="F98" s="22"/>
      <c r="G98" s="22"/>
      <c r="H98" s="22" t="s">
        <v>341</v>
      </c>
      <c r="I98" s="97">
        <f>I81</f>
        <v>342</v>
      </c>
      <c r="J98" s="96"/>
      <c r="K98" s="96"/>
      <c r="L98" s="74"/>
      <c r="M98" s="74"/>
      <c r="N98" s="74"/>
      <c r="O98" s="74"/>
      <c r="P98" s="74"/>
      <c r="Q98" s="74"/>
      <c r="R98" s="74"/>
      <c r="S98" s="74"/>
      <c r="T98" s="74"/>
      <c r="U98" s="102"/>
      <c r="V98" s="74"/>
      <c r="W98" s="74"/>
      <c r="X98" s="74"/>
      <c r="Y98" s="74"/>
      <c r="Z98" s="74"/>
      <c r="AA98" s="74"/>
      <c r="AB98" s="74"/>
      <c r="AC98" s="74"/>
      <c r="AD98" s="74"/>
      <c r="AE98" s="74"/>
      <c r="AF98" s="74"/>
      <c r="AG98" s="74"/>
      <c r="AH98" s="74"/>
      <c r="AI98" s="74"/>
      <c r="AJ98" s="74"/>
    </row>
    <row r="99" spans="1:36">
      <c r="A99" s="85"/>
      <c r="B99" s="81"/>
      <c r="C99" s="22"/>
      <c r="D99" s="22"/>
      <c r="E99" s="22"/>
      <c r="F99" s="22"/>
      <c r="G99" s="22"/>
      <c r="H99" s="22" t="s">
        <v>158</v>
      </c>
      <c r="I99" s="97">
        <f>I26+I43+I84</f>
        <v>430</v>
      </c>
      <c r="J99" s="96"/>
      <c r="K99" s="96"/>
      <c r="L99" s="74"/>
      <c r="M99" s="74"/>
      <c r="N99" s="74"/>
      <c r="O99" s="74"/>
      <c r="P99" s="74"/>
      <c r="Q99" s="74"/>
      <c r="R99" s="74"/>
      <c r="S99" s="74"/>
      <c r="T99" s="74"/>
      <c r="U99" s="102"/>
      <c r="V99" s="74"/>
      <c r="W99" s="74"/>
      <c r="X99" s="74"/>
      <c r="Y99" s="74"/>
      <c r="Z99" s="74"/>
      <c r="AA99" s="74"/>
      <c r="AB99" s="74"/>
      <c r="AC99" s="74"/>
      <c r="AD99" s="74"/>
      <c r="AE99" s="74"/>
      <c r="AF99" s="74"/>
      <c r="AG99" s="74"/>
      <c r="AH99" s="74"/>
      <c r="AI99" s="74"/>
      <c r="AJ99" s="74"/>
    </row>
    <row r="100" spans="1:36">
      <c r="A100" s="85"/>
      <c r="B100" s="84"/>
      <c r="C100" s="36"/>
      <c r="D100" s="36"/>
      <c r="E100" s="36"/>
      <c r="F100" s="36"/>
      <c r="G100" s="36"/>
      <c r="H100" s="88" t="s">
        <v>384</v>
      </c>
      <c r="I100" s="97">
        <f>SUM(I95:I99)</f>
        <v>7456.9</v>
      </c>
      <c r="J100" s="96"/>
      <c r="K100" s="96"/>
      <c r="L100" s="74"/>
      <c r="M100" s="74"/>
      <c r="N100" s="74"/>
      <c r="O100" s="74"/>
      <c r="P100" s="74"/>
      <c r="Q100" s="74"/>
      <c r="R100" s="74"/>
      <c r="S100" s="74"/>
      <c r="T100" s="74"/>
      <c r="U100" s="102"/>
      <c r="V100" s="74"/>
      <c r="W100" s="74"/>
      <c r="X100" s="74"/>
      <c r="Y100" s="74"/>
      <c r="Z100" s="74"/>
      <c r="AA100" s="74"/>
      <c r="AB100" s="74"/>
      <c r="AC100" s="74"/>
      <c r="AD100" s="74"/>
      <c r="AE100" s="74"/>
      <c r="AF100" s="74"/>
      <c r="AG100" s="74"/>
      <c r="AH100" s="74"/>
      <c r="AI100" s="74"/>
      <c r="AJ100" s="74"/>
    </row>
  </sheetData>
  <mergeCells count="23">
    <mergeCell ref="A1:AJ1"/>
    <mergeCell ref="A2:AJ2"/>
    <mergeCell ref="D3:W3"/>
    <mergeCell ref="X3:AD3"/>
    <mergeCell ref="B6:D6"/>
    <mergeCell ref="B15:D15"/>
    <mergeCell ref="B24:D24"/>
    <mergeCell ref="B28:D28"/>
    <mergeCell ref="B33:D33"/>
    <mergeCell ref="B41:D41"/>
    <mergeCell ref="B45:D45"/>
    <mergeCell ref="B48:D48"/>
    <mergeCell ref="B53:D53"/>
    <mergeCell ref="B56:D56"/>
    <mergeCell ref="B60:D60"/>
    <mergeCell ref="B68:D68"/>
    <mergeCell ref="B74:D74"/>
    <mergeCell ref="B77:D77"/>
    <mergeCell ref="B82:D82"/>
    <mergeCell ref="B86:D86"/>
    <mergeCell ref="B91:D91"/>
    <mergeCell ref="K95:M95"/>
    <mergeCell ref="AE3:AE4"/>
  </mergeCells>
  <conditionalFormatting sqref="C49:E49">
    <cfRule type="duplicateValues" dxfId="0" priority="5"/>
  </conditionalFormatting>
  <conditionalFormatting sqref="B59">
    <cfRule type="duplicateValues" dxfId="0" priority="4"/>
  </conditionalFormatting>
  <conditionalFormatting sqref="C62:E62">
    <cfRule type="duplicateValues" dxfId="0" priority="3"/>
  </conditionalFormatting>
  <conditionalFormatting sqref="B87">
    <cfRule type="duplicateValues" dxfId="0" priority="1"/>
  </conditionalFormatting>
  <pageMargins left="0.118055555555556" right="0.0784722222222222" top="0.236111111111111" bottom="0.196527777777778" header="0.118055555555556" footer="0.0784722222222222"/>
  <pageSetup paperSize="9" scale="39" fitToHeight="0" orientation="landscape" horizontalDpi="600"/>
  <headerFooter/>
  <rowBreaks count="2" manualBreakCount="2">
    <brk id="41" max="16383" man="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2020-11-23T01:52:00Z</dcterms:created>
  <dcterms:modified xsi:type="dcterms:W3CDTF">2024-11-07T09:17:58Z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2052-11.8.2.12087</vt:lpwstr>
  </property>
  <property fmtid="{D5CDD505-2E9C-101B-9397-08002B2CF9AE}" pid="3" name="ICV">
    <vt:lpwstr>D98C683FE239466C926DA87001BB6808</vt:lpwstr>
  </property>
</Properties>
</file>